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60" windowWidth="19440" windowHeight="15540"/>
  </bookViews>
  <sheets>
    <sheet name="Кр Яр" sheetId="1" r:id="rId1"/>
  </sheets>
  <definedNames>
    <definedName name="Excel_BuiltIn_Print_Titles" localSheetId="0">#REF!</definedName>
    <definedName name="_xlnm.Print_Titles" localSheetId="0">'Кр Яр'!$15:$16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/>
  <c r="H18"/>
  <c r="F18"/>
  <c r="H35"/>
  <c r="G35"/>
  <c r="G34" s="1"/>
  <c r="F35"/>
  <c r="F34" s="1"/>
  <c r="H34"/>
  <c r="G115" l="1"/>
  <c r="H115"/>
  <c r="F115"/>
  <c r="G129"/>
  <c r="G128" s="1"/>
  <c r="G127" s="1"/>
  <c r="H129"/>
  <c r="H128" s="1"/>
  <c r="H127" s="1"/>
  <c r="F129"/>
  <c r="F128" s="1"/>
  <c r="F127" s="1"/>
  <c r="G47" l="1"/>
  <c r="G46" s="1"/>
  <c r="H47"/>
  <c r="H46" s="1"/>
  <c r="F47"/>
  <c r="F46" s="1"/>
  <c r="G24"/>
  <c r="H24"/>
  <c r="F24"/>
  <c r="H166" l="1"/>
  <c r="H165" s="1"/>
  <c r="G166"/>
  <c r="G165" s="1"/>
  <c r="F166"/>
  <c r="F165" s="1"/>
  <c r="G121" l="1"/>
  <c r="G120" s="1"/>
  <c r="H121"/>
  <c r="H120" s="1"/>
  <c r="F121"/>
  <c r="F120" s="1"/>
  <c r="G148"/>
  <c r="H148"/>
  <c r="F148"/>
  <c r="G124" l="1"/>
  <c r="G123" s="1"/>
  <c r="H124"/>
  <c r="H123" s="1"/>
  <c r="F124"/>
  <c r="F123" s="1"/>
  <c r="G27"/>
  <c r="G26" s="1"/>
  <c r="H27"/>
  <c r="H26" s="1"/>
  <c r="F27"/>
  <c r="F26" s="1"/>
  <c r="G160" l="1"/>
  <c r="G159" s="1"/>
  <c r="H160"/>
  <c r="H159" s="1"/>
  <c r="G163"/>
  <c r="G162" s="1"/>
  <c r="H163"/>
  <c r="H162" s="1"/>
  <c r="F163"/>
  <c r="F162" s="1"/>
  <c r="F160"/>
  <c r="F159" s="1"/>
  <c r="G118" l="1"/>
  <c r="G117" s="1"/>
  <c r="H118"/>
  <c r="H117" s="1"/>
  <c r="F118"/>
  <c r="F117" s="1"/>
  <c r="G114"/>
  <c r="H114"/>
  <c r="F114"/>
  <c r="G112"/>
  <c r="G111" s="1"/>
  <c r="H112"/>
  <c r="H111" s="1"/>
  <c r="F112"/>
  <c r="F111" s="1"/>
  <c r="G109"/>
  <c r="G108" s="1"/>
  <c r="H109"/>
  <c r="H108" s="1"/>
  <c r="F109"/>
  <c r="F108" s="1"/>
  <c r="G96"/>
  <c r="G95" s="1"/>
  <c r="H96"/>
  <c r="H95" s="1"/>
  <c r="F96"/>
  <c r="F95" s="1"/>
  <c r="G99" l="1"/>
  <c r="G98" s="1"/>
  <c r="H99"/>
  <c r="H98" s="1"/>
  <c r="F99"/>
  <c r="F98" s="1"/>
  <c r="G154" l="1"/>
  <c r="G153" s="1"/>
  <c r="H154"/>
  <c r="H153" s="1"/>
  <c r="F154"/>
  <c r="F153" s="1"/>
  <c r="G157" l="1"/>
  <c r="G156" s="1"/>
  <c r="H157"/>
  <c r="H156" s="1"/>
  <c r="F157"/>
  <c r="F156" s="1"/>
  <c r="H171" l="1"/>
  <c r="H170" s="1"/>
  <c r="H169" s="1"/>
  <c r="H168" s="1"/>
  <c r="G171"/>
  <c r="G170" s="1"/>
  <c r="G169" s="1"/>
  <c r="G168" s="1"/>
  <c r="F171"/>
  <c r="F170" s="1"/>
  <c r="F169" s="1"/>
  <c r="F168" s="1"/>
  <c r="H151"/>
  <c r="H150" s="1"/>
  <c r="G151"/>
  <c r="G150" s="1"/>
  <c r="F151"/>
  <c r="F150" s="1"/>
  <c r="H146"/>
  <c r="H145" s="1"/>
  <c r="G146"/>
  <c r="G145" s="1"/>
  <c r="F146"/>
  <c r="F145" s="1"/>
  <c r="H141"/>
  <c r="H140" s="1"/>
  <c r="G141"/>
  <c r="G140" s="1"/>
  <c r="F141"/>
  <c r="F140" s="1"/>
  <c r="H138"/>
  <c r="H137" s="1"/>
  <c r="H136" s="1"/>
  <c r="G138"/>
  <c r="G137" s="1"/>
  <c r="G136" s="1"/>
  <c r="F138"/>
  <c r="F137" s="1"/>
  <c r="F136" s="1"/>
  <c r="H134"/>
  <c r="H133" s="1"/>
  <c r="H132" s="1"/>
  <c r="G134"/>
  <c r="G133" s="1"/>
  <c r="G132" s="1"/>
  <c r="F134"/>
  <c r="F133" s="1"/>
  <c r="F132" s="1"/>
  <c r="H106"/>
  <c r="H105" s="1"/>
  <c r="H104" s="1"/>
  <c r="G106"/>
  <c r="G105" s="1"/>
  <c r="G104" s="1"/>
  <c r="F106"/>
  <c r="F105" s="1"/>
  <c r="F104" s="1"/>
  <c r="H102"/>
  <c r="H101" s="1"/>
  <c r="G102"/>
  <c r="G101" s="1"/>
  <c r="F102"/>
  <c r="F101" s="1"/>
  <c r="H93"/>
  <c r="H92" s="1"/>
  <c r="G93"/>
  <c r="G92" s="1"/>
  <c r="F93"/>
  <c r="F92" s="1"/>
  <c r="H90"/>
  <c r="H89" s="1"/>
  <c r="G90"/>
  <c r="G89" s="1"/>
  <c r="F90"/>
  <c r="F89" s="1"/>
  <c r="H87"/>
  <c r="H86" s="1"/>
  <c r="G87"/>
  <c r="G86" s="1"/>
  <c r="F87"/>
  <c r="F86" s="1"/>
  <c r="H84"/>
  <c r="H83" s="1"/>
  <c r="H82" s="1"/>
  <c r="G84"/>
  <c r="G83" s="1"/>
  <c r="G82" s="1"/>
  <c r="F84"/>
  <c r="F83" s="1"/>
  <c r="F82" s="1"/>
  <c r="H79"/>
  <c r="H78" s="1"/>
  <c r="G79"/>
  <c r="G78" s="1"/>
  <c r="F79"/>
  <c r="F78" s="1"/>
  <c r="H75"/>
  <c r="H74" s="1"/>
  <c r="G75"/>
  <c r="G74" s="1"/>
  <c r="F75"/>
  <c r="F74" s="1"/>
  <c r="H70"/>
  <c r="H69" s="1"/>
  <c r="H68" s="1"/>
  <c r="H62" s="1"/>
  <c r="G70"/>
  <c r="G69" s="1"/>
  <c r="G68" s="1"/>
  <c r="G62" s="1"/>
  <c r="F70"/>
  <c r="F69" s="1"/>
  <c r="F68" s="1"/>
  <c r="F62" s="1"/>
  <c r="H65"/>
  <c r="H64" s="1"/>
  <c r="H63" s="1"/>
  <c r="G65"/>
  <c r="G64" s="1"/>
  <c r="G63" s="1"/>
  <c r="F65"/>
  <c r="F64" s="1"/>
  <c r="F63" s="1"/>
  <c r="H60"/>
  <c r="G60"/>
  <c r="F60"/>
  <c r="H58"/>
  <c r="G58"/>
  <c r="F58"/>
  <c r="H53"/>
  <c r="H52" s="1"/>
  <c r="G53"/>
  <c r="G52" s="1"/>
  <c r="F53"/>
  <c r="F52" s="1"/>
  <c r="H50"/>
  <c r="H49" s="1"/>
  <c r="G50"/>
  <c r="G49" s="1"/>
  <c r="F50"/>
  <c r="F49" s="1"/>
  <c r="F45" s="1"/>
  <c r="H43"/>
  <c r="H42" s="1"/>
  <c r="H41" s="1"/>
  <c r="G43"/>
  <c r="G42" s="1"/>
  <c r="G41" s="1"/>
  <c r="F43"/>
  <c r="F42" s="1"/>
  <c r="F41" s="1"/>
  <c r="H39"/>
  <c r="H38" s="1"/>
  <c r="H37" s="1"/>
  <c r="G39"/>
  <c r="G38" s="1"/>
  <c r="G37" s="1"/>
  <c r="F39"/>
  <c r="F38" s="1"/>
  <c r="F37" s="1"/>
  <c r="H32"/>
  <c r="H31" s="1"/>
  <c r="G32"/>
  <c r="G31" s="1"/>
  <c r="F32"/>
  <c r="F31" s="1"/>
  <c r="H29"/>
  <c r="G29"/>
  <c r="F29"/>
  <c r="H22"/>
  <c r="G22"/>
  <c r="F22"/>
  <c r="H20"/>
  <c r="G20"/>
  <c r="F20"/>
  <c r="H45" l="1"/>
  <c r="H19"/>
  <c r="G45"/>
  <c r="G19"/>
  <c r="F19"/>
  <c r="G144"/>
  <c r="H144"/>
  <c r="F144"/>
  <c r="F73"/>
  <c r="F72" s="1"/>
  <c r="G73"/>
  <c r="G72" s="1"/>
  <c r="H73"/>
  <c r="H72" s="1"/>
  <c r="H57"/>
  <c r="H56" s="1"/>
  <c r="H55" s="1"/>
  <c r="G131"/>
  <c r="G57"/>
  <c r="G56" s="1"/>
  <c r="G55" s="1"/>
  <c r="F131"/>
  <c r="F57"/>
  <c r="F56" s="1"/>
  <c r="F55" s="1"/>
  <c r="H131"/>
  <c r="G17" l="1"/>
  <c r="F17"/>
  <c r="H17"/>
  <c r="F126"/>
  <c r="G126"/>
  <c r="H126"/>
  <c r="F174" l="1"/>
  <c r="H174"/>
  <c r="G174"/>
</calcChain>
</file>

<file path=xl/sharedStrings.xml><?xml version="1.0" encoding="utf-8"?>
<sst xmlns="http://schemas.openxmlformats.org/spreadsheetml/2006/main" count="724" uniqueCount="158">
  <si>
    <t>к решению Собрания депутатов</t>
  </si>
  <si>
    <t>Звениговского муниципального района</t>
  </si>
  <si>
    <t>бюджетных ассигнований по разделам, подразделам</t>
  </si>
  <si>
    <t>целевым статьям, группам (группам и подгруппам ) видов расходов</t>
  </si>
  <si>
    <t>(тыс.рублей)</t>
  </si>
  <si>
    <t>РЗ</t>
  </si>
  <si>
    <t>ПР</t>
  </si>
  <si>
    <t>ЦС</t>
  </si>
  <si>
    <t>ВР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</si>
  <si>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</si>
  <si>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</si>
  <si>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</si>
  <si>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</si>
  <si>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</si>
  <si>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</si>
  <si>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</si>
  <si>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</si>
  <si>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</si>
  <si>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</si>
  <si>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</si>
  <si>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</si>
  <si>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</si>
  <si>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</si>
  <si>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</si>
  <si>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</si>
  <si>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</si>
  <si>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</si>
  <si>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</si>
  <si>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</si>
  <si>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</si>
  <si>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</si>
  <si>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</si>
  <si>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</si>
  <si>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</si>
  <si>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</si>
  <si>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</si>
  <si>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Другие общегосударственные вопросы</t>
  </si>
  <si>
    <t>13</t>
  </si>
  <si>
    <t>Выполнение других общегосударственных обязательств поселения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</si>
  <si>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</si>
  <si>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</si>
  <si>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</si>
  <si>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</si>
  <si>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</si>
  <si>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</si>
  <si>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</si>
  <si>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</si>
  <si>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</si>
  <si>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</si>
  <si>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9990026350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</si>
  <si>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</si>
  <si>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</si>
  <si>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</si>
  <si>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</si>
  <si>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</si>
  <si>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</si>
  <si>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9990027350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</si>
  <si>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</si>
  <si>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</si>
  <si>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</si>
  <si>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Содержание автомобильных дорог общего пользования местного значения и искусственных сооружений на них</t>
  </si>
  <si>
    <t>И410127540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</si>
  <si>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</si>
  <si>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</si>
  <si>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</si>
  <si>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</si>
  <si>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</si>
  <si>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 xml:space="preserve"> Жилищное хозяйство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</si>
  <si>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</si>
  <si>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</si>
  <si>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</si>
  <si>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</si>
  <si>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</si>
  <si>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</si>
  <si>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</si>
  <si>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>Компенсация выпадающих доходов организациям, предоставляющим населению услуги водоснабжения и водоотведения по тарифам, не обеспечивающим возмещение издержек</t>
  </si>
  <si>
    <t>9990029420</t>
  </si>
  <si>
    <t>9990029430</t>
  </si>
  <si>
    <t>Благоустройство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</si>
  <si>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</si>
  <si>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</si>
  <si>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 xml:space="preserve">Реализация программ формирования современной городской среды 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</si>
  <si>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</si>
  <si>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</si>
  <si>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</si>
  <si>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</si>
  <si>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</si>
  <si>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</si>
  <si>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</si>
  <si>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</si>
  <si>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</si>
  <si>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Всего расходов</t>
  </si>
  <si>
    <t>Центральный аппарат</t>
  </si>
  <si>
    <t>Глава местной администрации (исполнительно-распорядительного органа муниципального образования)</t>
  </si>
  <si>
    <t>Резервные фонды местных администраций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</si>
  <si>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</si>
  <si>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Мероприятия в области коммунального хозяйства</t>
  </si>
  <si>
    <t>Организация освещения улиц в населенных пунктах поселения</t>
  </si>
  <si>
    <t xml:space="preserve">Пенсии за выслугу лет лицам, замещавшим должности муниципальной службы </t>
  </si>
  <si>
    <t>Д140626020</t>
  </si>
  <si>
    <t>Д140626030</t>
  </si>
  <si>
    <t>Д140626050</t>
  </si>
  <si>
    <t>Д140426600</t>
  </si>
  <si>
    <t>Д140426700</t>
  </si>
  <si>
    <t>Д140426701</t>
  </si>
  <si>
    <t>Д140426710</t>
  </si>
  <si>
    <t>Д140426711</t>
  </si>
  <si>
    <t>Д140726520</t>
  </si>
  <si>
    <t>Д140526800</t>
  </si>
  <si>
    <t>Д12F255550</t>
  </si>
  <si>
    <t>Д140526820</t>
  </si>
  <si>
    <t>Д140526850</t>
  </si>
  <si>
    <t>"О бюджете Красноярского сельского поселения</t>
  </si>
  <si>
    <t xml:space="preserve"> классификации расходов бюджета Красноярского сельского поселения Звениговского муниципального района</t>
  </si>
  <si>
    <t>2025 год</t>
  </si>
  <si>
    <t>2026 год</t>
  </si>
  <si>
    <t xml:space="preserve">   Распределение</t>
  </si>
  <si>
    <t>Д140651180</t>
  </si>
  <si>
    <t>Ремонт автомобильных дорог общего пользования за счет финансовой помощи из бюджета Звениговского района</t>
  </si>
  <si>
    <t>Д140426732</t>
  </si>
  <si>
    <t>Д140426731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</si>
  <si>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</si>
  <si>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за счет средств инициативных платежей</t>
  </si>
  <si>
    <t>Д1201И0013</t>
  </si>
  <si>
    <t>Д1201S0013</t>
  </si>
  <si>
    <t>Д140570150</t>
  </si>
  <si>
    <t>Реализация программ формирования современной городской среды (доля финансового участия заинтересованных лиц)</t>
  </si>
  <si>
    <t>Д11F225550</t>
  </si>
  <si>
    <t>Д11F255550</t>
  </si>
  <si>
    <t>Д101012010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</si>
  <si>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автомобильной дороги общего пользования местного значения по ул. Торганово в дер. Торганово) </t>
  </si>
  <si>
    <t>Выполнение работ по предотвращению распространения сорного растения борщевика Сосновского</t>
  </si>
  <si>
    <t>Приложение № 3</t>
  </si>
  <si>
    <t xml:space="preserve">Республики Марий Эл на 2025 год и на </t>
  </si>
  <si>
    <t>плановый период 2026 и 2027 годов"</t>
  </si>
  <si>
    <t>Республики Марий Эл на 2025 год и на плановый период 2026 и 2027 годов</t>
  </si>
  <si>
    <t>2027 год</t>
  </si>
  <si>
    <t>Капитальный ремонт и ремонт автомобильных дорог общего пользования местного значения и искусственных сооружений на них</t>
  </si>
  <si>
    <t>Наименование показателя</t>
  </si>
  <si>
    <t>Д140626021</t>
  </si>
  <si>
    <t>Расходы на оплату договоров гражданско-правового характера</t>
  </si>
  <si>
    <t>Д140626110</t>
  </si>
  <si>
    <t>Д140626090</t>
  </si>
  <si>
    <t>Мероприятия по землеустройству и землепользованию</t>
  </si>
  <si>
    <t>Д1405S0150</t>
  </si>
  <si>
    <t>Д14049Д004</t>
  </si>
  <si>
    <t>Д140626060</t>
  </si>
  <si>
    <t>Оценка недвижимости, признание прав и регулирование отношений по муниципальной собственности</t>
  </si>
  <si>
    <t>Д1201S0018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</si>
  <si>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ул.Сергушкино в дер.Сергушкино)</t>
  </si>
  <si>
    <t>Д140726080</t>
  </si>
  <si>
    <t>Содержание имущества казны</t>
  </si>
  <si>
    <t>Д1201И0018</t>
  </si>
  <si>
    <t>Реализация проектов и программ развития территорий муниципальных образований в Республике Марий Эл, основанных на местных инициативах (Ремонт автомобильной дороги общего пользования местного значения по ул. Сергушкино в дер.Сергушкино) за счет средств инициативных платежей</t>
  </si>
  <si>
    <t>Поощрение за достижение показателей деятельности органов исполнительной власти субъектов Российской Федерации</t>
  </si>
  <si>
    <t>Д140655490</t>
  </si>
  <si>
    <t xml:space="preserve">Уплата налогов, сборов и иных платежей
</t>
  </si>
  <si>
    <t>(в редакции решения от " 25 " сентября 2025 г. № 43)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</si>
</sst>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6">
    <xf numFmtId="0" fontId="1" fillId="0" borderId="0" xfId="0" applyFont="1">
      <alignment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49" fontId="2" fillId="2" borderId="0" xfId="0" applyNumberFormat="1" applyFont="1" applyFill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7" fillId="3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horizontal="right" vertical="top"/>
    </xf>
    <xf numFmtId="0" fontId="2" fillId="2" borderId="0" xfId="0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4" fillId="2" borderId="0" xfId="0" applyFont="1" applyFill="1" applyAlignment="1">
      <alignment horizontal="left" vertical="top" wrapText="1"/>
    </xf>
    <xf numFmtId="0" fontId="6" fillId="3" borderId="0" xfId="0" applyFont="1" applyFill="1" applyAlignment="1">
      <alignment horizontal="left" vertical="top" wrapText="1"/>
    </xf>
    <xf numFmtId="49" fontId="4" fillId="0" borderId="0" xfId="0" applyNumberFormat="1" applyFont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49" fontId="2" fillId="4" borderId="0" xfId="0" applyNumberFormat="1" applyFont="1" applyFill="1" applyAlignment="1">
      <alignment horizontal="center" vertical="top" shrinkToFit="1"/>
    </xf>
    <xf numFmtId="49" fontId="2" fillId="5" borderId="0" xfId="0" applyNumberFormat="1" applyFont="1" applyFill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/>
    </xf>
    <xf numFmtId="0" fontId="8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/>
    </xf>
    <xf numFmtId="1" fontId="4" fillId="0" borderId="0" xfId="0" applyNumberFormat="1" applyFont="1" applyAlignment="1">
      <alignment horizontal="center" vertical="top" shrinkToFit="1"/>
    </xf>
    <xf numFmtId="165" fontId="4" fillId="5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 wrapText="1"/>
    </xf>
    <xf numFmtId="0" fontId="1" fillId="0" borderId="0" xfId="0" applyFont="1" applyFill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5"/>
  <sheetViews>
    <sheetView tabSelected="1" zoomScale="91" zoomScaleNormal="91" workbookViewId="0">
      <selection activeCell="A11" sqref="A11:H11"/>
    </sheetView>
  </sheetViews>
  <sheetFormatPr defaultColWidth="8.85546875" defaultRowHeight="12.75"/>
  <cols>
    <col min="1" max="1" width="70.7109375" customWidth="1"/>
    <col min="2" max="2" width="8.7109375" customWidth="1"/>
    <col min="3" max="3" width="6.85546875" customWidth="1"/>
    <col min="4" max="4" width="16.85546875" customWidth="1"/>
    <col min="5" max="5" width="9.42578125" customWidth="1"/>
    <col min="6" max="6" width="17.140625" customWidth="1"/>
    <col min="7" max="7" width="15.85546875" customWidth="1"/>
    <col min="8" max="8" width="16.5703125" customWidth="1"/>
  </cols>
  <sheetData>
    <row r="1" spans="1:8" ht="18.75">
      <c r="A1" s="13"/>
      <c r="B1" s="50" t="s">
        <v>132</v>
      </c>
      <c r="C1" s="50"/>
      <c r="D1" s="50"/>
      <c r="E1" s="50"/>
      <c r="F1" s="50"/>
      <c r="G1" s="50"/>
      <c r="H1" s="50"/>
    </row>
    <row r="2" spans="1:8" ht="18.75">
      <c r="A2" s="13"/>
      <c r="B2" s="50" t="s">
        <v>0</v>
      </c>
      <c r="C2" s="50"/>
      <c r="D2" s="50"/>
      <c r="E2" s="50"/>
      <c r="F2" s="50"/>
      <c r="G2" s="50"/>
      <c r="H2" s="50"/>
    </row>
    <row r="3" spans="1:8" ht="18.75">
      <c r="A3" s="51" t="s">
        <v>112</v>
      </c>
      <c r="B3" s="51"/>
      <c r="C3" s="51"/>
      <c r="D3" s="51"/>
      <c r="E3" s="51"/>
      <c r="F3" s="51"/>
      <c r="G3" s="51"/>
      <c r="H3" s="51"/>
    </row>
    <row r="4" spans="1:8" ht="18.75">
      <c r="A4" s="51" t="s">
        <v>1</v>
      </c>
      <c r="B4" s="51"/>
      <c r="C4" s="51"/>
      <c r="D4" s="51"/>
      <c r="E4" s="51"/>
      <c r="F4" s="51"/>
      <c r="G4" s="51"/>
      <c r="H4" s="51"/>
    </row>
    <row r="5" spans="1:8" ht="18.75" customHeight="1">
      <c r="A5" s="50" t="s">
        <v>133</v>
      </c>
      <c r="B5" s="50"/>
      <c r="C5" s="50"/>
      <c r="D5" s="50"/>
      <c r="E5" s="50"/>
      <c r="F5" s="50"/>
      <c r="G5" s="50"/>
      <c r="H5" s="50"/>
    </row>
    <row r="6" spans="1:8" ht="18.75" customHeight="1">
      <c r="A6" s="13"/>
      <c r="B6" s="50" t="s">
        <v>134</v>
      </c>
      <c r="C6" s="50"/>
      <c r="D6" s="50"/>
      <c r="E6" s="50"/>
      <c r="F6" s="50"/>
      <c r="G6" s="50"/>
      <c r="H6" s="50"/>
    </row>
    <row r="7" spans="1:8" ht="18.75">
      <c r="A7" s="50" t="s">
        <v>157</v>
      </c>
      <c r="B7" s="50"/>
      <c r="C7" s="50"/>
      <c r="D7" s="50"/>
      <c r="E7" s="50"/>
      <c r="F7" s="50"/>
      <c r="G7" s="50"/>
      <c r="H7" s="50"/>
    </row>
    <row r="8" spans="1:8" ht="14.25" customHeight="1"/>
    <row r="9" spans="1:8" ht="18.75">
      <c r="A9" s="54" t="s">
        <v>116</v>
      </c>
      <c r="B9" s="54"/>
      <c r="C9" s="54"/>
      <c r="D9" s="54"/>
      <c r="E9" s="54"/>
      <c r="F9" s="54"/>
      <c r="G9" s="54"/>
      <c r="H9" s="54"/>
    </row>
    <row r="10" spans="1:8" ht="18.75">
      <c r="A10" s="54" t="s">
        <v>2</v>
      </c>
      <c r="B10" s="54"/>
      <c r="C10" s="54"/>
      <c r="D10" s="54"/>
      <c r="E10" s="54"/>
      <c r="F10" s="54"/>
      <c r="G10" s="54"/>
      <c r="H10" s="54"/>
    </row>
    <row r="11" spans="1:8" ht="18.75">
      <c r="A11" s="54" t="s">
        <v>3</v>
      </c>
      <c r="B11" s="54"/>
      <c r="C11" s="54"/>
      <c r="D11" s="54"/>
      <c r="E11" s="54"/>
      <c r="F11" s="54"/>
      <c r="G11" s="54"/>
      <c r="H11" s="54"/>
    </row>
    <row r="12" spans="1:8" ht="18.75">
      <c r="A12" s="55" t="s">
        <v>113</v>
      </c>
      <c r="B12" s="55"/>
      <c r="C12" s="55"/>
      <c r="D12" s="55"/>
      <c r="E12" s="55"/>
      <c r="F12" s="55"/>
      <c r="G12" s="55"/>
      <c r="H12" s="55"/>
    </row>
    <row r="13" spans="1:8" ht="18.75">
      <c r="A13" s="55" t="s">
        <v>135</v>
      </c>
      <c r="B13" s="55"/>
      <c r="C13" s="55"/>
      <c r="D13" s="55"/>
      <c r="E13" s="55"/>
      <c r="F13" s="55"/>
      <c r="G13" s="55"/>
      <c r="H13" s="55"/>
    </row>
    <row r="14" spans="1:8" ht="19.5" customHeight="1">
      <c r="A14" s="1"/>
      <c r="B14" s="1"/>
      <c r="C14" s="1"/>
      <c r="D14" s="1"/>
      <c r="G14" s="52" t="s">
        <v>4</v>
      </c>
      <c r="H14" s="53"/>
    </row>
    <row r="15" spans="1:8" ht="33.75" customHeight="1">
      <c r="A15" s="2" t="s">
        <v>138</v>
      </c>
      <c r="B15" s="2" t="s">
        <v>5</v>
      </c>
      <c r="C15" s="2" t="s">
        <v>6</v>
      </c>
      <c r="D15" s="2" t="s">
        <v>7</v>
      </c>
      <c r="E15" s="2" t="s">
        <v>8</v>
      </c>
      <c r="F15" s="2" t="s">
        <v>114</v>
      </c>
      <c r="G15" s="2" t="s">
        <v>115</v>
      </c>
      <c r="H15" s="2" t="s">
        <v>136</v>
      </c>
    </row>
    <row r="16" spans="1:8" ht="17.25" customHeight="1">
      <c r="A16" s="2">
        <v>1</v>
      </c>
      <c r="B16" s="14">
        <v>2</v>
      </c>
      <c r="C16" s="14">
        <v>3</v>
      </c>
      <c r="D16" s="14">
        <v>4</v>
      </c>
      <c r="E16" s="14">
        <v>5</v>
      </c>
      <c r="F16" s="14">
        <v>6</v>
      </c>
      <c r="G16" s="14">
        <v>7</v>
      </c>
      <c r="H16" s="14">
        <v>8</v>
      </c>
    </row>
    <row r="17" spans="1:8" ht="25.5" customHeight="1">
      <c r="A17" s="15" t="s">
        <v>9</v>
      </c>
      <c r="B17" s="16" t="s">
        <v>10</v>
      </c>
      <c r="C17" s="16" t="s">
        <v>11</v>
      </c>
      <c r="D17" s="16"/>
      <c r="E17" s="16"/>
      <c r="F17" s="36">
        <f>F18+F41+F45+F37</f>
        <v>3501.6105200000002</v>
      </c>
      <c r="G17" s="36">
        <f>G18+G41+G45+G37</f>
        <v>3465.4549999999999</v>
      </c>
      <c r="H17" s="36">
        <f>H18+H41+H45+H37</f>
        <v>3636.4549999999999</v>
      </c>
    </row>
    <row r="18" spans="1:8" ht="60" customHeight="1">
      <c r="A18" s="15" t="s">
        <v>12</v>
      </c>
      <c r="B18" s="17" t="s">
        <v>10</v>
      </c>
      <c r="C18" s="17" t="s">
        <v>13</v>
      </c>
      <c r="D18" s="17"/>
      <c r="E18" s="17"/>
      <c r="F18" s="37">
        <f>F19+F31+F26+F34</f>
        <v>3151.2555200000002</v>
      </c>
      <c r="G18" s="37">
        <f t="shared" ref="G18:H18" si="0">G19+G31+G26+G34</f>
        <v>3107</v>
      </c>
      <c r="H18" s="37">
        <f t="shared" si="0"/>
        <v>3153</v>
      </c>
    </row>
    <row r="19" spans="1:8" ht="18.75">
      <c r="A19" s="26" t="s">
        <v>92</v>
      </c>
      <c r="B19" s="17" t="s">
        <v>10</v>
      </c>
      <c r="C19" s="17" t="s">
        <v>13</v>
      </c>
      <c r="D19" s="18" t="s">
        <v>99</v>
      </c>
      <c r="E19" s="17"/>
      <c r="F19" s="37">
        <f>F20+F22+F29+F24</f>
        <v>1702.95</v>
      </c>
      <c r="G19" s="37">
        <f t="shared" ref="G19:H19" si="1">G20+G22+G29+G24</f>
        <v>1701</v>
      </c>
      <c r="H19" s="37">
        <f t="shared" si="1"/>
        <v>1725</v>
      </c>
    </row>
    <row r="20" spans="1:8" ht="80.25" customHeight="1">
      <c r="A20" s="15" t="s">
        <v>14</v>
      </c>
      <c r="B20" s="17" t="s">
        <v>10</v>
      </c>
      <c r="C20" s="17" t="s">
        <v>13</v>
      </c>
      <c r="D20" s="18" t="s">
        <v>99</v>
      </c>
      <c r="E20" s="17" t="s">
        <v>15</v>
      </c>
      <c r="F20" s="37">
        <f>F21</f>
        <v>1701</v>
      </c>
      <c r="G20" s="37">
        <f>G21</f>
        <v>1701</v>
      </c>
      <c r="H20" s="37">
        <f>H21</f>
        <v>1701</v>
      </c>
    </row>
    <row r="21" spans="1:8" ht="39.75" customHeight="1">
      <c r="A21" s="15" t="s">
        <v>16</v>
      </c>
      <c r="B21" s="17" t="s">
        <v>10</v>
      </c>
      <c r="C21" s="17" t="s">
        <v>13</v>
      </c>
      <c r="D21" s="18" t="s">
        <v>99</v>
      </c>
      <c r="E21" s="17" t="s">
        <v>17</v>
      </c>
      <c r="F21" s="37">
        <v>1701</v>
      </c>
      <c r="G21" s="37">
        <v>1701</v>
      </c>
      <c r="H21" s="37">
        <v>1701</v>
      </c>
    </row>
    <row r="22" spans="1:8" ht="42.75" customHeight="1">
      <c r="A22" s="15" t="s">
        <v>18</v>
      </c>
      <c r="B22" s="17" t="s">
        <v>10</v>
      </c>
      <c r="C22" s="17" t="s">
        <v>13</v>
      </c>
      <c r="D22" s="18" t="s">
        <v>99</v>
      </c>
      <c r="E22" s="17" t="s">
        <v>19</v>
      </c>
      <c r="F22" s="37">
        <f>F23</f>
        <v>0</v>
      </c>
      <c r="G22" s="37">
        <f>G23</f>
        <v>0</v>
      </c>
      <c r="H22" s="37">
        <f>H23</f>
        <v>24</v>
      </c>
    </row>
    <row r="23" spans="1:8" ht="37.5">
      <c r="A23" s="15" t="s">
        <v>20</v>
      </c>
      <c r="B23" s="17" t="s">
        <v>10</v>
      </c>
      <c r="C23" s="17" t="s">
        <v>13</v>
      </c>
      <c r="D23" s="18" t="s">
        <v>99</v>
      </c>
      <c r="E23" s="17" t="s">
        <v>21</v>
      </c>
      <c r="F23" s="37">
        <v>0</v>
      </c>
      <c r="G23" s="37">
        <v>0</v>
      </c>
      <c r="H23" s="37">
        <v>24</v>
      </c>
    </row>
    <row r="24" spans="1:8" ht="18.75">
      <c r="A24" s="15" t="s">
        <v>24</v>
      </c>
      <c r="B24" s="17" t="s">
        <v>10</v>
      </c>
      <c r="C24" s="17" t="s">
        <v>13</v>
      </c>
      <c r="D24" s="18" t="s">
        <v>99</v>
      </c>
      <c r="E24" s="17" t="s">
        <v>25</v>
      </c>
      <c r="F24" s="37">
        <f>F25</f>
        <v>1.95</v>
      </c>
      <c r="G24" s="37">
        <f t="shared" ref="G24:H24" si="2">G25</f>
        <v>0</v>
      </c>
      <c r="H24" s="37">
        <f t="shared" si="2"/>
        <v>0</v>
      </c>
    </row>
    <row r="25" spans="1:8" ht="26.25" customHeight="1">
      <c r="A25" s="15" t="s">
        <v>156</v>
      </c>
      <c r="B25" s="17" t="s">
        <v>10</v>
      </c>
      <c r="C25" s="17" t="s">
        <v>13</v>
      </c>
      <c r="D25" s="18" t="s">
        <v>99</v>
      </c>
      <c r="E25" s="17" t="s">
        <v>27</v>
      </c>
      <c r="F25" s="37">
        <v>1.95</v>
      </c>
      <c r="G25" s="37">
        <v>0</v>
      </c>
      <c r="H25" s="37">
        <v>0</v>
      </c>
    </row>
    <row r="26" spans="1:8" ht="42.75" customHeight="1">
      <c r="A26" s="15" t="s">
        <v>140</v>
      </c>
      <c r="B26" s="17" t="s">
        <v>10</v>
      </c>
      <c r="C26" s="17" t="s">
        <v>13</v>
      </c>
      <c r="D26" s="18" t="s">
        <v>139</v>
      </c>
      <c r="E26" s="17"/>
      <c r="F26" s="37">
        <f>F27</f>
        <v>351.3</v>
      </c>
      <c r="G26" s="37">
        <f t="shared" ref="G26:H27" si="3">G27</f>
        <v>437</v>
      </c>
      <c r="H26" s="37">
        <f t="shared" si="3"/>
        <v>459</v>
      </c>
    </row>
    <row r="27" spans="1:8" ht="40.5" customHeight="1">
      <c r="A27" s="15" t="s">
        <v>18</v>
      </c>
      <c r="B27" s="17" t="s">
        <v>10</v>
      </c>
      <c r="C27" s="17" t="s">
        <v>13</v>
      </c>
      <c r="D27" s="18" t="s">
        <v>139</v>
      </c>
      <c r="E27" s="17" t="s">
        <v>19</v>
      </c>
      <c r="F27" s="37">
        <f>F28</f>
        <v>351.3</v>
      </c>
      <c r="G27" s="37">
        <f t="shared" si="3"/>
        <v>437</v>
      </c>
      <c r="H27" s="37">
        <f t="shared" si="3"/>
        <v>459</v>
      </c>
    </row>
    <row r="28" spans="1:8" ht="40.5" customHeight="1">
      <c r="A28" s="15" t="s">
        <v>20</v>
      </c>
      <c r="B28" s="17" t="s">
        <v>10</v>
      </c>
      <c r="C28" s="17" t="s">
        <v>13</v>
      </c>
      <c r="D28" s="18" t="s">
        <v>139</v>
      </c>
      <c r="E28" s="17" t="s">
        <v>21</v>
      </c>
      <c r="F28" s="37">
        <v>351.3</v>
      </c>
      <c r="G28" s="37">
        <v>437</v>
      </c>
      <c r="H28" s="37">
        <v>459</v>
      </c>
    </row>
    <row r="29" spans="1:8" ht="18.75" hidden="1">
      <c r="A29" s="20" t="s">
        <v>24</v>
      </c>
      <c r="B29" s="17" t="s">
        <v>10</v>
      </c>
      <c r="C29" s="17" t="s">
        <v>13</v>
      </c>
      <c r="D29" s="18" t="s">
        <v>99</v>
      </c>
      <c r="E29" s="17" t="s">
        <v>25</v>
      </c>
      <c r="F29" s="37">
        <f>F30</f>
        <v>0</v>
      </c>
      <c r="G29" s="37">
        <f>G30</f>
        <v>0</v>
      </c>
      <c r="H29" s="37">
        <f>H30</f>
        <v>0</v>
      </c>
    </row>
    <row r="30" spans="1:8" ht="18.75" hidden="1">
      <c r="A30" s="15" t="s">
        <v>26</v>
      </c>
      <c r="B30" s="17" t="s">
        <v>10</v>
      </c>
      <c r="C30" s="17" t="s">
        <v>13</v>
      </c>
      <c r="D30" s="18" t="s">
        <v>99</v>
      </c>
      <c r="E30" s="17" t="s">
        <v>27</v>
      </c>
      <c r="F30" s="37"/>
      <c r="G30" s="37"/>
      <c r="H30" s="37"/>
    </row>
    <row r="31" spans="1:8" ht="44.25" customHeight="1">
      <c r="A31" s="21" t="s">
        <v>93</v>
      </c>
      <c r="B31" s="17" t="s">
        <v>10</v>
      </c>
      <c r="C31" s="17" t="s">
        <v>13</v>
      </c>
      <c r="D31" s="18" t="s">
        <v>100</v>
      </c>
      <c r="E31" s="17"/>
      <c r="F31" s="37">
        <f t="shared" ref="F31:H32" si="4">F32</f>
        <v>969</v>
      </c>
      <c r="G31" s="37">
        <f t="shared" si="4"/>
        <v>969</v>
      </c>
      <c r="H31" s="37">
        <f t="shared" si="4"/>
        <v>969</v>
      </c>
    </row>
    <row r="32" spans="1:8" ht="82.5" customHeight="1">
      <c r="A32" s="15" t="s">
        <v>14</v>
      </c>
      <c r="B32" s="17" t="s">
        <v>10</v>
      </c>
      <c r="C32" s="17" t="s">
        <v>13</v>
      </c>
      <c r="D32" s="18" t="s">
        <v>100</v>
      </c>
      <c r="E32" s="17" t="s">
        <v>15</v>
      </c>
      <c r="F32" s="37">
        <f t="shared" si="4"/>
        <v>969</v>
      </c>
      <c r="G32" s="37">
        <f t="shared" si="4"/>
        <v>969</v>
      </c>
      <c r="H32" s="37">
        <f t="shared" si="4"/>
        <v>969</v>
      </c>
    </row>
    <row r="33" spans="1:8" ht="37.5">
      <c r="A33" s="15" t="s">
        <v>16</v>
      </c>
      <c r="B33" s="17" t="s">
        <v>10</v>
      </c>
      <c r="C33" s="17" t="s">
        <v>13</v>
      </c>
      <c r="D33" s="18" t="s">
        <v>100</v>
      </c>
      <c r="E33" s="17" t="s">
        <v>17</v>
      </c>
      <c r="F33" s="37">
        <v>969</v>
      </c>
      <c r="G33" s="37">
        <v>969</v>
      </c>
      <c r="H33" s="37">
        <v>969</v>
      </c>
    </row>
    <row r="34" spans="1:8" ht="39.75" customHeight="1">
      <c r="A34" s="44" t="s">
        <v>154</v>
      </c>
      <c r="B34" s="45" t="s">
        <v>10</v>
      </c>
      <c r="C34" s="45" t="s">
        <v>13</v>
      </c>
      <c r="D34" s="45" t="s">
        <v>155</v>
      </c>
      <c r="E34" s="45"/>
      <c r="F34" s="5">
        <f>F35</f>
        <v>128.00551999999999</v>
      </c>
      <c r="G34" s="5">
        <f t="shared" ref="G34:H35" si="5">G35</f>
        <v>0</v>
      </c>
      <c r="H34" s="5">
        <f t="shared" si="5"/>
        <v>0</v>
      </c>
    </row>
    <row r="35" spans="1:8" ht="78" customHeight="1">
      <c r="A35" s="46" t="s">
        <v>14</v>
      </c>
      <c r="B35" s="45" t="s">
        <v>10</v>
      </c>
      <c r="C35" s="45" t="s">
        <v>13</v>
      </c>
      <c r="D35" s="45" t="s">
        <v>155</v>
      </c>
      <c r="E35" s="45" t="s">
        <v>15</v>
      </c>
      <c r="F35" s="5">
        <f>F36</f>
        <v>128.00551999999999</v>
      </c>
      <c r="G35" s="5">
        <f t="shared" si="5"/>
        <v>0</v>
      </c>
      <c r="H35" s="5">
        <f t="shared" si="5"/>
        <v>0</v>
      </c>
    </row>
    <row r="36" spans="1:8" ht="40.5" customHeight="1">
      <c r="A36" s="46" t="s">
        <v>16</v>
      </c>
      <c r="B36" s="45" t="s">
        <v>10</v>
      </c>
      <c r="C36" s="45" t="s">
        <v>13</v>
      </c>
      <c r="D36" s="45" t="s">
        <v>155</v>
      </c>
      <c r="E36" s="45" t="s">
        <v>17</v>
      </c>
      <c r="F36" s="5">
        <v>128.00551999999999</v>
      </c>
      <c r="G36" s="5">
        <v>0</v>
      </c>
      <c r="H36" s="5">
        <v>0</v>
      </c>
    </row>
    <row r="37" spans="1:8" ht="18.75" hidden="1">
      <c r="A37" s="19" t="s">
        <v>28</v>
      </c>
      <c r="B37" s="17" t="s">
        <v>10</v>
      </c>
      <c r="C37" s="17" t="s">
        <v>29</v>
      </c>
      <c r="D37" s="17"/>
      <c r="E37" s="17"/>
      <c r="F37" s="37">
        <f t="shared" ref="F37:H39" si="6">F38</f>
        <v>0</v>
      </c>
      <c r="G37" s="37">
        <f t="shared" si="6"/>
        <v>0</v>
      </c>
      <c r="H37" s="37">
        <f t="shared" si="6"/>
        <v>0</v>
      </c>
    </row>
    <row r="38" spans="1:8" ht="37.5" hidden="1">
      <c r="A38" s="19" t="s">
        <v>30</v>
      </c>
      <c r="B38" s="17" t="s">
        <v>10</v>
      </c>
      <c r="C38" s="17" t="s">
        <v>29</v>
      </c>
      <c r="D38" s="22" t="s">
        <v>31</v>
      </c>
      <c r="E38" s="17"/>
      <c r="F38" s="37">
        <f t="shared" si="6"/>
        <v>0</v>
      </c>
      <c r="G38" s="37">
        <f t="shared" si="6"/>
        <v>0</v>
      </c>
      <c r="H38" s="37">
        <f t="shared" si="6"/>
        <v>0</v>
      </c>
    </row>
    <row r="39" spans="1:8" ht="18.75" hidden="1">
      <c r="A39" s="23" t="s">
        <v>24</v>
      </c>
      <c r="B39" s="17" t="s">
        <v>10</v>
      </c>
      <c r="C39" s="17" t="s">
        <v>29</v>
      </c>
      <c r="D39" s="22" t="s">
        <v>31</v>
      </c>
      <c r="E39" s="24" t="s">
        <v>25</v>
      </c>
      <c r="F39" s="37">
        <f t="shared" si="6"/>
        <v>0</v>
      </c>
      <c r="G39" s="37">
        <f t="shared" si="6"/>
        <v>0</v>
      </c>
      <c r="H39" s="37">
        <f t="shared" si="6"/>
        <v>0</v>
      </c>
    </row>
    <row r="40" spans="1:8" ht="18.75" hidden="1">
      <c r="A40" s="25" t="s">
        <v>32</v>
      </c>
      <c r="B40" s="17" t="s">
        <v>10</v>
      </c>
      <c r="C40" s="17" t="s">
        <v>29</v>
      </c>
      <c r="D40" s="22" t="s">
        <v>31</v>
      </c>
      <c r="E40" s="24" t="s">
        <v>33</v>
      </c>
      <c r="F40" s="37"/>
      <c r="G40" s="37"/>
      <c r="H40" s="37"/>
    </row>
    <row r="41" spans="1:8" ht="24" customHeight="1">
      <c r="A41" s="25" t="s">
        <v>34</v>
      </c>
      <c r="B41" s="24" t="s">
        <v>10</v>
      </c>
      <c r="C41" s="24" t="s">
        <v>35</v>
      </c>
      <c r="D41" s="24"/>
      <c r="E41" s="24"/>
      <c r="F41" s="37">
        <f t="shared" ref="F41:H43" si="7">F42</f>
        <v>10</v>
      </c>
      <c r="G41" s="37">
        <f t="shared" si="7"/>
        <v>10</v>
      </c>
      <c r="H41" s="37">
        <f t="shared" si="7"/>
        <v>10</v>
      </c>
    </row>
    <row r="42" spans="1:8" ht="18.75">
      <c r="A42" s="26" t="s">
        <v>94</v>
      </c>
      <c r="B42" s="24" t="s">
        <v>10</v>
      </c>
      <c r="C42" s="24" t="s">
        <v>35</v>
      </c>
      <c r="D42" s="18" t="s">
        <v>101</v>
      </c>
      <c r="E42" s="24"/>
      <c r="F42" s="37">
        <f t="shared" si="7"/>
        <v>10</v>
      </c>
      <c r="G42" s="37">
        <f t="shared" si="7"/>
        <v>10</v>
      </c>
      <c r="H42" s="37">
        <f t="shared" si="7"/>
        <v>10</v>
      </c>
    </row>
    <row r="43" spans="1:8" ht="18.75">
      <c r="A43" s="25" t="s">
        <v>24</v>
      </c>
      <c r="B43" s="24" t="s">
        <v>10</v>
      </c>
      <c r="C43" s="24" t="s">
        <v>35</v>
      </c>
      <c r="D43" s="18" t="s">
        <v>101</v>
      </c>
      <c r="E43" s="24" t="s">
        <v>25</v>
      </c>
      <c r="F43" s="37">
        <f t="shared" si="7"/>
        <v>10</v>
      </c>
      <c r="G43" s="37">
        <f t="shared" si="7"/>
        <v>10</v>
      </c>
      <c r="H43" s="37">
        <f t="shared" si="7"/>
        <v>10</v>
      </c>
    </row>
    <row r="44" spans="1:8" ht="18.75">
      <c r="A44" s="25" t="s">
        <v>32</v>
      </c>
      <c r="B44" s="24" t="s">
        <v>10</v>
      </c>
      <c r="C44" s="24" t="s">
        <v>35</v>
      </c>
      <c r="D44" s="18" t="s">
        <v>101</v>
      </c>
      <c r="E44" s="24" t="s">
        <v>33</v>
      </c>
      <c r="F44" s="37">
        <v>10</v>
      </c>
      <c r="G44" s="37">
        <v>10</v>
      </c>
      <c r="H44" s="37">
        <v>10</v>
      </c>
    </row>
    <row r="45" spans="1:8" ht="18.75">
      <c r="A45" s="15" t="s">
        <v>36</v>
      </c>
      <c r="B45" s="24" t="s">
        <v>10</v>
      </c>
      <c r="C45" s="24" t="s">
        <v>37</v>
      </c>
      <c r="D45" s="27"/>
      <c r="E45" s="24"/>
      <c r="F45" s="37">
        <f>F52+F46+F49</f>
        <v>340.35500000000002</v>
      </c>
      <c r="G45" s="37">
        <f t="shared" ref="G45:H45" si="8">G52+G46+G49</f>
        <v>348.45500000000004</v>
      </c>
      <c r="H45" s="37">
        <f t="shared" si="8"/>
        <v>473.45500000000004</v>
      </c>
    </row>
    <row r="46" spans="1:8" ht="37.5">
      <c r="A46" s="43" t="s">
        <v>147</v>
      </c>
      <c r="B46" s="24"/>
      <c r="C46" s="24"/>
      <c r="D46" s="42" t="s">
        <v>146</v>
      </c>
      <c r="E46" s="24"/>
      <c r="F46" s="37">
        <f>F47</f>
        <v>15</v>
      </c>
      <c r="G46" s="37">
        <f t="shared" ref="G46:H47" si="9">G47</f>
        <v>0</v>
      </c>
      <c r="H46" s="37">
        <f t="shared" si="9"/>
        <v>0</v>
      </c>
    </row>
    <row r="47" spans="1:8" ht="40.5" customHeight="1">
      <c r="A47" s="43" t="s">
        <v>18</v>
      </c>
      <c r="B47" s="24" t="s">
        <v>10</v>
      </c>
      <c r="C47" s="24" t="s">
        <v>37</v>
      </c>
      <c r="D47" s="42" t="s">
        <v>146</v>
      </c>
      <c r="E47" s="24" t="s">
        <v>19</v>
      </c>
      <c r="F47" s="37">
        <f>F48</f>
        <v>15</v>
      </c>
      <c r="G47" s="37">
        <f t="shared" si="9"/>
        <v>0</v>
      </c>
      <c r="H47" s="37">
        <f t="shared" si="9"/>
        <v>0</v>
      </c>
    </row>
    <row r="48" spans="1:8" ht="42.75" customHeight="1">
      <c r="A48" s="43" t="s">
        <v>20</v>
      </c>
      <c r="B48" s="24" t="s">
        <v>10</v>
      </c>
      <c r="C48" s="24" t="s">
        <v>37</v>
      </c>
      <c r="D48" s="42" t="s">
        <v>146</v>
      </c>
      <c r="E48" s="24" t="s">
        <v>21</v>
      </c>
      <c r="F48" s="37">
        <v>15</v>
      </c>
      <c r="G48" s="37">
        <v>0</v>
      </c>
      <c r="H48" s="37">
        <v>0</v>
      </c>
    </row>
    <row r="49" spans="1:8" ht="37.5">
      <c r="A49" s="15" t="s">
        <v>38</v>
      </c>
      <c r="B49" s="24" t="s">
        <v>10</v>
      </c>
      <c r="C49" s="24" t="s">
        <v>37</v>
      </c>
      <c r="D49" s="27" t="s">
        <v>141</v>
      </c>
      <c r="E49" s="24"/>
      <c r="F49" s="37">
        <f t="shared" ref="F49:H50" si="10">F50</f>
        <v>325.35500000000002</v>
      </c>
      <c r="G49" s="37">
        <f t="shared" si="10"/>
        <v>227.45500000000001</v>
      </c>
      <c r="H49" s="37">
        <f t="shared" si="10"/>
        <v>227.45500000000001</v>
      </c>
    </row>
    <row r="50" spans="1:8" ht="37.5">
      <c r="A50" s="15" t="s">
        <v>18</v>
      </c>
      <c r="B50" s="24" t="s">
        <v>10</v>
      </c>
      <c r="C50" s="24" t="s">
        <v>37</v>
      </c>
      <c r="D50" s="27" t="s">
        <v>141</v>
      </c>
      <c r="E50" s="24" t="s">
        <v>19</v>
      </c>
      <c r="F50" s="37">
        <f t="shared" si="10"/>
        <v>325.35500000000002</v>
      </c>
      <c r="G50" s="37">
        <f t="shared" si="10"/>
        <v>227.45500000000001</v>
      </c>
      <c r="H50" s="37">
        <f t="shared" si="10"/>
        <v>227.45500000000001</v>
      </c>
    </row>
    <row r="51" spans="1:8" ht="37.5">
      <c r="A51" s="15" t="s">
        <v>20</v>
      </c>
      <c r="B51" s="24" t="s">
        <v>10</v>
      </c>
      <c r="C51" s="24" t="s">
        <v>37</v>
      </c>
      <c r="D51" s="27" t="s">
        <v>141</v>
      </c>
      <c r="E51" s="24" t="s">
        <v>21</v>
      </c>
      <c r="F51" s="37">
        <v>325.35500000000002</v>
      </c>
      <c r="G51" s="37">
        <v>227.45500000000001</v>
      </c>
      <c r="H51" s="37">
        <v>227.45500000000001</v>
      </c>
    </row>
    <row r="52" spans="1:8" ht="18.75">
      <c r="A52" s="19" t="s">
        <v>39</v>
      </c>
      <c r="B52" s="24" t="s">
        <v>10</v>
      </c>
      <c r="C52" s="24" t="s">
        <v>37</v>
      </c>
      <c r="D52" s="18">
        <v>9990026150</v>
      </c>
      <c r="E52" s="24"/>
      <c r="F52" s="37">
        <f t="shared" ref="F52:H53" si="11">F53</f>
        <v>0</v>
      </c>
      <c r="G52" s="37">
        <f t="shared" si="11"/>
        <v>121</v>
      </c>
      <c r="H52" s="37">
        <f t="shared" si="11"/>
        <v>246</v>
      </c>
    </row>
    <row r="53" spans="1:8" ht="18.75">
      <c r="A53" s="19" t="s">
        <v>24</v>
      </c>
      <c r="B53" s="24" t="s">
        <v>10</v>
      </c>
      <c r="C53" s="24" t="s">
        <v>37</v>
      </c>
      <c r="D53" s="18">
        <v>9990026150</v>
      </c>
      <c r="E53" s="24" t="s">
        <v>25</v>
      </c>
      <c r="F53" s="37">
        <f t="shared" si="11"/>
        <v>0</v>
      </c>
      <c r="G53" s="37">
        <f t="shared" si="11"/>
        <v>121</v>
      </c>
      <c r="H53" s="37">
        <f t="shared" si="11"/>
        <v>246</v>
      </c>
    </row>
    <row r="54" spans="1:8" ht="18.75">
      <c r="A54" s="23" t="s">
        <v>32</v>
      </c>
      <c r="B54" s="24" t="s">
        <v>10</v>
      </c>
      <c r="C54" s="24" t="s">
        <v>37</v>
      </c>
      <c r="D54" s="18">
        <v>9990026150</v>
      </c>
      <c r="E54" s="24" t="s">
        <v>33</v>
      </c>
      <c r="F54" s="37">
        <v>0</v>
      </c>
      <c r="G54" s="37">
        <v>121</v>
      </c>
      <c r="H54" s="37">
        <v>246</v>
      </c>
    </row>
    <row r="55" spans="1:8" ht="18.75">
      <c r="A55" s="19" t="s">
        <v>40</v>
      </c>
      <c r="B55" s="24" t="s">
        <v>41</v>
      </c>
      <c r="C55" s="24"/>
      <c r="D55" s="24"/>
      <c r="E55" s="24"/>
      <c r="F55" s="37">
        <f t="shared" ref="F55:H56" si="12">F56</f>
        <v>373</v>
      </c>
      <c r="G55" s="37">
        <f t="shared" si="12"/>
        <v>412</v>
      </c>
      <c r="H55" s="37">
        <f t="shared" si="12"/>
        <v>427.5</v>
      </c>
    </row>
    <row r="56" spans="1:8" ht="18.75">
      <c r="A56" s="15" t="s">
        <v>42</v>
      </c>
      <c r="B56" s="16" t="s">
        <v>41</v>
      </c>
      <c r="C56" s="16" t="s">
        <v>43</v>
      </c>
      <c r="D56" s="16"/>
      <c r="E56" s="16"/>
      <c r="F56" s="36">
        <f t="shared" si="12"/>
        <v>373</v>
      </c>
      <c r="G56" s="36">
        <f t="shared" si="12"/>
        <v>412</v>
      </c>
      <c r="H56" s="36">
        <f t="shared" si="12"/>
        <v>427.5</v>
      </c>
    </row>
    <row r="57" spans="1:8" ht="63" customHeight="1">
      <c r="A57" s="23" t="s">
        <v>44</v>
      </c>
      <c r="B57" s="16" t="s">
        <v>41</v>
      </c>
      <c r="C57" s="16" t="s">
        <v>43</v>
      </c>
      <c r="D57" s="16" t="s">
        <v>117</v>
      </c>
      <c r="E57" s="16"/>
      <c r="F57" s="36">
        <f>F58+F60</f>
        <v>373</v>
      </c>
      <c r="G57" s="36">
        <f>G58+G60</f>
        <v>412</v>
      </c>
      <c r="H57" s="36">
        <f>H58+H60</f>
        <v>427.5</v>
      </c>
    </row>
    <row r="58" spans="1:8" ht="84.75" customHeight="1">
      <c r="A58" s="15" t="s">
        <v>14</v>
      </c>
      <c r="B58" s="16" t="s">
        <v>41</v>
      </c>
      <c r="C58" s="16" t="s">
        <v>43</v>
      </c>
      <c r="D58" s="16" t="s">
        <v>117</v>
      </c>
      <c r="E58" s="16" t="s">
        <v>15</v>
      </c>
      <c r="F58" s="36">
        <f>F59</f>
        <v>369</v>
      </c>
      <c r="G58" s="36">
        <f>G59</f>
        <v>401</v>
      </c>
      <c r="H58" s="36">
        <f>H59</f>
        <v>416</v>
      </c>
    </row>
    <row r="59" spans="1:8" ht="43.5" customHeight="1">
      <c r="A59" s="15" t="s">
        <v>16</v>
      </c>
      <c r="B59" s="16" t="s">
        <v>41</v>
      </c>
      <c r="C59" s="16" t="s">
        <v>43</v>
      </c>
      <c r="D59" s="16" t="s">
        <v>117</v>
      </c>
      <c r="E59" s="16" t="s">
        <v>17</v>
      </c>
      <c r="F59" s="36">
        <v>369</v>
      </c>
      <c r="G59" s="36">
        <v>401</v>
      </c>
      <c r="H59" s="36">
        <v>416</v>
      </c>
    </row>
    <row r="60" spans="1:8" ht="37.5">
      <c r="A60" s="15" t="s">
        <v>18</v>
      </c>
      <c r="B60" s="16" t="s">
        <v>41</v>
      </c>
      <c r="C60" s="16" t="s">
        <v>43</v>
      </c>
      <c r="D60" s="16" t="s">
        <v>117</v>
      </c>
      <c r="E60" s="16" t="s">
        <v>19</v>
      </c>
      <c r="F60" s="36">
        <f>F61</f>
        <v>4</v>
      </c>
      <c r="G60" s="36">
        <f>G61</f>
        <v>11</v>
      </c>
      <c r="H60" s="36">
        <f>H61</f>
        <v>11.5</v>
      </c>
    </row>
    <row r="61" spans="1:8" ht="37.5">
      <c r="A61" s="15" t="s">
        <v>20</v>
      </c>
      <c r="B61" s="16" t="s">
        <v>41</v>
      </c>
      <c r="C61" s="16" t="s">
        <v>43</v>
      </c>
      <c r="D61" s="16" t="s">
        <v>117</v>
      </c>
      <c r="E61" s="16" t="s">
        <v>21</v>
      </c>
      <c r="F61" s="36">
        <v>4</v>
      </c>
      <c r="G61" s="36">
        <v>11</v>
      </c>
      <c r="H61" s="36">
        <v>11.5</v>
      </c>
    </row>
    <row r="62" spans="1:8" ht="39.75" customHeight="1">
      <c r="A62" s="19" t="s">
        <v>45</v>
      </c>
      <c r="B62" s="16" t="s">
        <v>43</v>
      </c>
      <c r="C62" s="16"/>
      <c r="D62" s="16"/>
      <c r="E62" s="16"/>
      <c r="F62" s="36">
        <f>F68</f>
        <v>50</v>
      </c>
      <c r="G62" s="36">
        <f>G68</f>
        <v>150</v>
      </c>
      <c r="H62" s="36">
        <f>H68</f>
        <v>200</v>
      </c>
    </row>
    <row r="63" spans="1:8" ht="6" hidden="1" customHeight="1">
      <c r="A63" s="19" t="s">
        <v>46</v>
      </c>
      <c r="B63" s="16" t="s">
        <v>43</v>
      </c>
      <c r="C63" s="16" t="s">
        <v>47</v>
      </c>
      <c r="D63" s="16"/>
      <c r="E63" s="16"/>
      <c r="F63" s="36">
        <f t="shared" ref="F63:H65" si="13">F64</f>
        <v>0</v>
      </c>
      <c r="G63" s="36">
        <f t="shared" si="13"/>
        <v>0</v>
      </c>
      <c r="H63" s="36">
        <f t="shared" si="13"/>
        <v>0</v>
      </c>
    </row>
    <row r="64" spans="1:8" ht="48" hidden="1" customHeight="1">
      <c r="A64" s="19" t="s">
        <v>48</v>
      </c>
      <c r="B64" s="16" t="s">
        <v>43</v>
      </c>
      <c r="C64" s="16" t="s">
        <v>47</v>
      </c>
      <c r="D64" s="16" t="s">
        <v>49</v>
      </c>
      <c r="E64" s="16"/>
      <c r="F64" s="36">
        <f t="shared" si="13"/>
        <v>0</v>
      </c>
      <c r="G64" s="36">
        <f t="shared" si="13"/>
        <v>0</v>
      </c>
      <c r="H64" s="36">
        <f t="shared" si="13"/>
        <v>0</v>
      </c>
    </row>
    <row r="65" spans="1:8" ht="33" hidden="1" customHeight="1">
      <c r="A65" s="15" t="s">
        <v>18</v>
      </c>
      <c r="B65" s="16" t="s">
        <v>43</v>
      </c>
      <c r="C65" s="16" t="s">
        <v>47</v>
      </c>
      <c r="D65" s="16" t="s">
        <v>49</v>
      </c>
      <c r="E65" s="16" t="s">
        <v>19</v>
      </c>
      <c r="F65" s="36">
        <f t="shared" si="13"/>
        <v>0</v>
      </c>
      <c r="G65" s="36">
        <f t="shared" si="13"/>
        <v>0</v>
      </c>
      <c r="H65" s="36">
        <f t="shared" si="13"/>
        <v>0</v>
      </c>
    </row>
    <row r="66" spans="1:8" ht="38.25" hidden="1" customHeight="1">
      <c r="A66" s="15" t="s">
        <v>20</v>
      </c>
      <c r="B66" s="16" t="s">
        <v>43</v>
      </c>
      <c r="C66" s="16" t="s">
        <v>47</v>
      </c>
      <c r="D66" s="16" t="s">
        <v>49</v>
      </c>
      <c r="E66" s="16" t="s">
        <v>21</v>
      </c>
      <c r="F66" s="36"/>
      <c r="G66" s="36"/>
      <c r="H66" s="36"/>
    </row>
    <row r="67" spans="1:8" ht="39" hidden="1" customHeight="1">
      <c r="A67" s="19" t="s">
        <v>22</v>
      </c>
      <c r="B67" s="16" t="s">
        <v>43</v>
      </c>
      <c r="C67" s="16" t="s">
        <v>47</v>
      </c>
      <c r="D67" s="16" t="s">
        <v>49</v>
      </c>
      <c r="E67" s="16" t="s">
        <v>23</v>
      </c>
      <c r="F67" s="36"/>
      <c r="G67" s="36"/>
      <c r="H67" s="36"/>
    </row>
    <row r="68" spans="1:8" ht="42.75" customHeight="1">
      <c r="A68" s="19" t="s">
        <v>50</v>
      </c>
      <c r="B68" s="16" t="s">
        <v>43</v>
      </c>
      <c r="C68" s="16" t="s">
        <v>51</v>
      </c>
      <c r="D68" s="16"/>
      <c r="E68" s="16"/>
      <c r="F68" s="36">
        <f t="shared" ref="F68:H70" si="14">F69</f>
        <v>50</v>
      </c>
      <c r="G68" s="36">
        <f t="shared" si="14"/>
        <v>150</v>
      </c>
      <c r="H68" s="36">
        <f t="shared" si="14"/>
        <v>200</v>
      </c>
    </row>
    <row r="69" spans="1:8" ht="37.5" customHeight="1">
      <c r="A69" s="34" t="s">
        <v>52</v>
      </c>
      <c r="B69" s="16" t="s">
        <v>43</v>
      </c>
      <c r="C69" s="16" t="s">
        <v>51</v>
      </c>
      <c r="D69" s="18" t="s">
        <v>102</v>
      </c>
      <c r="E69" s="16"/>
      <c r="F69" s="36">
        <f t="shared" si="14"/>
        <v>50</v>
      </c>
      <c r="G69" s="36">
        <f t="shared" si="14"/>
        <v>150</v>
      </c>
      <c r="H69" s="36">
        <f t="shared" si="14"/>
        <v>200</v>
      </c>
    </row>
    <row r="70" spans="1:8" ht="42" customHeight="1">
      <c r="A70" s="15" t="s">
        <v>18</v>
      </c>
      <c r="B70" s="16" t="s">
        <v>43</v>
      </c>
      <c r="C70" s="16" t="s">
        <v>51</v>
      </c>
      <c r="D70" s="18" t="s">
        <v>102</v>
      </c>
      <c r="E70" s="16" t="s">
        <v>19</v>
      </c>
      <c r="F70" s="36">
        <f t="shared" si="14"/>
        <v>50</v>
      </c>
      <c r="G70" s="36">
        <f t="shared" si="14"/>
        <v>150</v>
      </c>
      <c r="H70" s="36">
        <f t="shared" si="14"/>
        <v>200</v>
      </c>
    </row>
    <row r="71" spans="1:8" ht="37.5">
      <c r="A71" s="15" t="s">
        <v>20</v>
      </c>
      <c r="B71" s="16" t="s">
        <v>43</v>
      </c>
      <c r="C71" s="16" t="s">
        <v>51</v>
      </c>
      <c r="D71" s="18" t="s">
        <v>102</v>
      </c>
      <c r="E71" s="16" t="s">
        <v>21</v>
      </c>
      <c r="F71" s="36">
        <v>50</v>
      </c>
      <c r="G71" s="36">
        <v>150</v>
      </c>
      <c r="H71" s="36">
        <v>200</v>
      </c>
    </row>
    <row r="72" spans="1:8" ht="18.75">
      <c r="A72" s="15" t="s">
        <v>53</v>
      </c>
      <c r="B72" s="16" t="s">
        <v>13</v>
      </c>
      <c r="C72" s="16"/>
      <c r="D72" s="16"/>
      <c r="E72" s="16"/>
      <c r="F72" s="36">
        <f>F73+F104</f>
        <v>6985.4924499999997</v>
      </c>
      <c r="G72" s="36">
        <f>G73+G104</f>
        <v>1137.0740000000001</v>
      </c>
      <c r="H72" s="36">
        <f>H73+H104</f>
        <v>1488.9560000000001</v>
      </c>
    </row>
    <row r="73" spans="1:8" ht="18.75">
      <c r="A73" s="15" t="s">
        <v>54</v>
      </c>
      <c r="B73" s="16" t="s">
        <v>13</v>
      </c>
      <c r="C73" s="16" t="s">
        <v>47</v>
      </c>
      <c r="D73" s="16"/>
      <c r="E73" s="16"/>
      <c r="F73" s="36">
        <f>F74+F78+F89+F92+F95+F98+F101</f>
        <v>4729.8034500000003</v>
      </c>
      <c r="G73" s="36">
        <f t="shared" ref="G73:H73" si="15">G74+G78+G89+G92+G95+G98+G101</f>
        <v>1087.0740000000001</v>
      </c>
      <c r="H73" s="36">
        <f t="shared" si="15"/>
        <v>1438.9560000000001</v>
      </c>
    </row>
    <row r="74" spans="1:8" ht="64.5" customHeight="1">
      <c r="A74" s="26" t="s">
        <v>55</v>
      </c>
      <c r="B74" s="16" t="s">
        <v>13</v>
      </c>
      <c r="C74" s="16" t="s">
        <v>47</v>
      </c>
      <c r="D74" s="18" t="s">
        <v>103</v>
      </c>
      <c r="E74" s="16"/>
      <c r="F74" s="36">
        <f t="shared" ref="F74:H75" si="16">F75</f>
        <v>131.32</v>
      </c>
      <c r="G74" s="36">
        <f t="shared" si="16"/>
        <v>313.3</v>
      </c>
      <c r="H74" s="36">
        <f t="shared" si="16"/>
        <v>411.61900000000003</v>
      </c>
    </row>
    <row r="75" spans="1:8" ht="37.5">
      <c r="A75" s="15" t="s">
        <v>18</v>
      </c>
      <c r="B75" s="16" t="s">
        <v>13</v>
      </c>
      <c r="C75" s="16" t="s">
        <v>47</v>
      </c>
      <c r="D75" s="18" t="s">
        <v>103</v>
      </c>
      <c r="E75" s="16" t="s">
        <v>19</v>
      </c>
      <c r="F75" s="36">
        <f t="shared" si="16"/>
        <v>131.32</v>
      </c>
      <c r="G75" s="36">
        <f t="shared" si="16"/>
        <v>313.3</v>
      </c>
      <c r="H75" s="36">
        <f t="shared" si="16"/>
        <v>411.61900000000003</v>
      </c>
    </row>
    <row r="76" spans="1:8" ht="37.5">
      <c r="A76" s="15" t="s">
        <v>20</v>
      </c>
      <c r="B76" s="16" t="s">
        <v>13</v>
      </c>
      <c r="C76" s="16" t="s">
        <v>47</v>
      </c>
      <c r="D76" s="18" t="s">
        <v>103</v>
      </c>
      <c r="E76" s="16" t="s">
        <v>21</v>
      </c>
      <c r="F76" s="36">
        <v>131.32</v>
      </c>
      <c r="G76" s="36">
        <v>313.3</v>
      </c>
      <c r="H76" s="36">
        <v>411.61900000000003</v>
      </c>
    </row>
    <row r="77" spans="1:8" ht="58.5" hidden="1" customHeight="1">
      <c r="A77" s="19" t="s">
        <v>22</v>
      </c>
      <c r="B77" s="16" t="s">
        <v>13</v>
      </c>
      <c r="C77" s="16" t="s">
        <v>47</v>
      </c>
      <c r="D77" s="16" t="s">
        <v>56</v>
      </c>
      <c r="E77" s="16" t="s">
        <v>23</v>
      </c>
      <c r="F77" s="36"/>
      <c r="G77" s="36"/>
      <c r="H77" s="36"/>
    </row>
    <row r="78" spans="1:8" ht="56.25">
      <c r="A78" s="26" t="s">
        <v>62</v>
      </c>
      <c r="B78" s="16" t="s">
        <v>13</v>
      </c>
      <c r="C78" s="16" t="s">
        <v>47</v>
      </c>
      <c r="D78" s="18" t="s">
        <v>104</v>
      </c>
      <c r="E78" s="16"/>
      <c r="F78" s="36">
        <f t="shared" ref="F78:H79" si="17">F79</f>
        <v>2.68</v>
      </c>
      <c r="G78" s="36">
        <f t="shared" si="17"/>
        <v>6.266</v>
      </c>
      <c r="H78" s="36">
        <f t="shared" si="17"/>
        <v>8.2319999999999993</v>
      </c>
    </row>
    <row r="79" spans="1:8" ht="37.5">
      <c r="A79" s="15" t="s">
        <v>18</v>
      </c>
      <c r="B79" s="16" t="s">
        <v>13</v>
      </c>
      <c r="C79" s="16" t="s">
        <v>47</v>
      </c>
      <c r="D79" s="18" t="s">
        <v>104</v>
      </c>
      <c r="E79" s="16" t="s">
        <v>19</v>
      </c>
      <c r="F79" s="36">
        <f t="shared" si="17"/>
        <v>2.68</v>
      </c>
      <c r="G79" s="36">
        <f t="shared" si="17"/>
        <v>6.266</v>
      </c>
      <c r="H79" s="36">
        <f t="shared" si="17"/>
        <v>8.2319999999999993</v>
      </c>
    </row>
    <row r="80" spans="1:8" ht="37.5">
      <c r="A80" s="15" t="s">
        <v>20</v>
      </c>
      <c r="B80" s="16" t="s">
        <v>13</v>
      </c>
      <c r="C80" s="16" t="s">
        <v>47</v>
      </c>
      <c r="D80" s="18" t="s">
        <v>104</v>
      </c>
      <c r="E80" s="16" t="s">
        <v>21</v>
      </c>
      <c r="F80" s="36">
        <v>2.68</v>
      </c>
      <c r="G80" s="36">
        <v>6.266</v>
      </c>
      <c r="H80" s="36">
        <v>8.2319999999999993</v>
      </c>
    </row>
    <row r="81" spans="1:8" ht="37.5" hidden="1">
      <c r="A81" s="19" t="s">
        <v>22</v>
      </c>
      <c r="B81" s="16" t="s">
        <v>13</v>
      </c>
      <c r="C81" s="16" t="s">
        <v>47</v>
      </c>
      <c r="D81" s="16" t="s">
        <v>57</v>
      </c>
      <c r="E81" s="16" t="s">
        <v>23</v>
      </c>
      <c r="F81" s="36"/>
      <c r="G81" s="36"/>
      <c r="H81" s="36"/>
    </row>
    <row r="82" spans="1:8" ht="56.25" hidden="1">
      <c r="A82" s="25" t="s">
        <v>58</v>
      </c>
      <c r="B82" s="16" t="s">
        <v>13</v>
      </c>
      <c r="C82" s="16" t="s">
        <v>47</v>
      </c>
      <c r="D82" s="16" t="s">
        <v>59</v>
      </c>
      <c r="E82" s="16"/>
      <c r="F82" s="36">
        <f t="shared" ref="F82:H84" si="18">F83</f>
        <v>0</v>
      </c>
      <c r="G82" s="36">
        <f t="shared" si="18"/>
        <v>0</v>
      </c>
      <c r="H82" s="36">
        <f t="shared" si="18"/>
        <v>0</v>
      </c>
    </row>
    <row r="83" spans="1:8" ht="37.5" hidden="1">
      <c r="A83" s="15" t="s">
        <v>18</v>
      </c>
      <c r="B83" s="16" t="s">
        <v>13</v>
      </c>
      <c r="C83" s="16" t="s">
        <v>47</v>
      </c>
      <c r="D83" s="16" t="s">
        <v>59</v>
      </c>
      <c r="E83" s="16" t="s">
        <v>19</v>
      </c>
      <c r="F83" s="36">
        <f t="shared" si="18"/>
        <v>0</v>
      </c>
      <c r="G83" s="36">
        <f t="shared" si="18"/>
        <v>0</v>
      </c>
      <c r="H83" s="36">
        <f t="shared" si="18"/>
        <v>0</v>
      </c>
    </row>
    <row r="84" spans="1:8" ht="37.5" hidden="1">
      <c r="A84" s="15" t="s">
        <v>20</v>
      </c>
      <c r="B84" s="16" t="s">
        <v>13</v>
      </c>
      <c r="C84" s="16" t="s">
        <v>47</v>
      </c>
      <c r="D84" s="16" t="s">
        <v>59</v>
      </c>
      <c r="E84" s="16" t="s">
        <v>21</v>
      </c>
      <c r="F84" s="36">
        <f t="shared" si="18"/>
        <v>0</v>
      </c>
      <c r="G84" s="36">
        <f t="shared" si="18"/>
        <v>0</v>
      </c>
      <c r="H84" s="36">
        <f t="shared" si="18"/>
        <v>0</v>
      </c>
    </row>
    <row r="85" spans="1:8" ht="37.5" hidden="1">
      <c r="A85" s="19" t="s">
        <v>22</v>
      </c>
      <c r="B85" s="16" t="s">
        <v>13</v>
      </c>
      <c r="C85" s="16" t="s">
        <v>47</v>
      </c>
      <c r="D85" s="16" t="s">
        <v>59</v>
      </c>
      <c r="E85" s="16" t="s">
        <v>23</v>
      </c>
      <c r="F85" s="36"/>
      <c r="G85" s="36"/>
      <c r="H85" s="36"/>
    </row>
    <row r="86" spans="1:8" ht="60.75" hidden="1" customHeight="1">
      <c r="A86" s="19" t="s">
        <v>60</v>
      </c>
      <c r="B86" s="16" t="s">
        <v>13</v>
      </c>
      <c r="C86" s="16" t="s">
        <v>47</v>
      </c>
      <c r="D86" s="16" t="s">
        <v>61</v>
      </c>
      <c r="E86" s="16"/>
      <c r="F86" s="36">
        <f t="shared" ref="F86:H87" si="19">F87</f>
        <v>0</v>
      </c>
      <c r="G86" s="36">
        <f t="shared" si="19"/>
        <v>0</v>
      </c>
      <c r="H86" s="36">
        <f t="shared" si="19"/>
        <v>0</v>
      </c>
    </row>
    <row r="87" spans="1:8" ht="60.75" hidden="1" customHeight="1">
      <c r="A87" s="15" t="s">
        <v>18</v>
      </c>
      <c r="B87" s="16" t="s">
        <v>13</v>
      </c>
      <c r="C87" s="16" t="s">
        <v>47</v>
      </c>
      <c r="D87" s="16" t="s">
        <v>61</v>
      </c>
      <c r="E87" s="16" t="s">
        <v>19</v>
      </c>
      <c r="F87" s="36">
        <f t="shared" si="19"/>
        <v>0</v>
      </c>
      <c r="G87" s="36">
        <f t="shared" si="19"/>
        <v>0</v>
      </c>
      <c r="H87" s="36">
        <f t="shared" si="19"/>
        <v>0</v>
      </c>
    </row>
    <row r="88" spans="1:8" ht="12" hidden="1" customHeight="1">
      <c r="A88" s="15" t="s">
        <v>20</v>
      </c>
      <c r="B88" s="16" t="s">
        <v>13</v>
      </c>
      <c r="C88" s="16" t="s">
        <v>47</v>
      </c>
      <c r="D88" s="16" t="s">
        <v>61</v>
      </c>
      <c r="E88" s="16" t="s">
        <v>21</v>
      </c>
      <c r="F88" s="36"/>
      <c r="G88" s="36"/>
      <c r="H88" s="36"/>
    </row>
    <row r="89" spans="1:8" ht="60" customHeight="1">
      <c r="A89" s="26" t="s">
        <v>137</v>
      </c>
      <c r="B89" s="16" t="s">
        <v>13</v>
      </c>
      <c r="C89" s="16" t="s">
        <v>47</v>
      </c>
      <c r="D89" s="18" t="s">
        <v>105</v>
      </c>
      <c r="E89" s="16"/>
      <c r="F89" s="36">
        <f t="shared" ref="F89:H90" si="20">F90</f>
        <v>1144.0519999999999</v>
      </c>
      <c r="G89" s="36">
        <f t="shared" si="20"/>
        <v>730.96</v>
      </c>
      <c r="H89" s="36">
        <f t="shared" si="20"/>
        <v>970.57600000000002</v>
      </c>
    </row>
    <row r="90" spans="1:8" ht="41.25" customHeight="1">
      <c r="A90" s="15" t="s">
        <v>18</v>
      </c>
      <c r="B90" s="16" t="s">
        <v>13</v>
      </c>
      <c r="C90" s="16" t="s">
        <v>47</v>
      </c>
      <c r="D90" s="18" t="s">
        <v>105</v>
      </c>
      <c r="E90" s="16" t="s">
        <v>19</v>
      </c>
      <c r="F90" s="36">
        <f t="shared" si="20"/>
        <v>1144.0519999999999</v>
      </c>
      <c r="G90" s="36">
        <f t="shared" si="20"/>
        <v>730.96</v>
      </c>
      <c r="H90" s="36">
        <f t="shared" si="20"/>
        <v>970.57600000000002</v>
      </c>
    </row>
    <row r="91" spans="1:8" ht="37.5">
      <c r="A91" s="15" t="s">
        <v>20</v>
      </c>
      <c r="B91" s="16" t="s">
        <v>13</v>
      </c>
      <c r="C91" s="16" t="s">
        <v>47</v>
      </c>
      <c r="D91" s="18" t="s">
        <v>105</v>
      </c>
      <c r="E91" s="16" t="s">
        <v>21</v>
      </c>
      <c r="F91" s="36">
        <v>1144.0519999999999</v>
      </c>
      <c r="G91" s="36">
        <v>730.96</v>
      </c>
      <c r="H91" s="36">
        <v>970.57600000000002</v>
      </c>
    </row>
    <row r="92" spans="1:8" ht="63" customHeight="1">
      <c r="A92" s="26" t="s">
        <v>95</v>
      </c>
      <c r="B92" s="16" t="s">
        <v>13</v>
      </c>
      <c r="C92" s="16" t="s">
        <v>47</v>
      </c>
      <c r="D92" s="18" t="s">
        <v>106</v>
      </c>
      <c r="E92" s="16"/>
      <c r="F92" s="36">
        <f t="shared" ref="F92:H93" si="21">F93</f>
        <v>38.765000000000001</v>
      </c>
      <c r="G92" s="36">
        <f t="shared" si="21"/>
        <v>36.548000000000002</v>
      </c>
      <c r="H92" s="36">
        <f t="shared" si="21"/>
        <v>48.529000000000003</v>
      </c>
    </row>
    <row r="93" spans="1:8" ht="41.25" customHeight="1">
      <c r="A93" s="15" t="s">
        <v>18</v>
      </c>
      <c r="B93" s="16" t="s">
        <v>13</v>
      </c>
      <c r="C93" s="16" t="s">
        <v>47</v>
      </c>
      <c r="D93" s="18" t="s">
        <v>106</v>
      </c>
      <c r="E93" s="16" t="s">
        <v>19</v>
      </c>
      <c r="F93" s="36">
        <f t="shared" si="21"/>
        <v>38.765000000000001</v>
      </c>
      <c r="G93" s="36">
        <f t="shared" si="21"/>
        <v>36.548000000000002</v>
      </c>
      <c r="H93" s="36">
        <f t="shared" si="21"/>
        <v>48.529000000000003</v>
      </c>
    </row>
    <row r="94" spans="1:8" ht="40.5" customHeight="1">
      <c r="A94" s="15" t="s">
        <v>20</v>
      </c>
      <c r="B94" s="16" t="s">
        <v>13</v>
      </c>
      <c r="C94" s="16" t="s">
        <v>47</v>
      </c>
      <c r="D94" s="18" t="s">
        <v>106</v>
      </c>
      <c r="E94" s="16" t="s">
        <v>21</v>
      </c>
      <c r="F94" s="36">
        <v>38.765000000000001</v>
      </c>
      <c r="G94" s="36">
        <v>36.548000000000002</v>
      </c>
      <c r="H94" s="36">
        <v>48.529000000000003</v>
      </c>
    </row>
    <row r="95" spans="1:8" ht="62.25" customHeight="1">
      <c r="A95" s="15" t="s">
        <v>121</v>
      </c>
      <c r="B95" s="16" t="s">
        <v>13</v>
      </c>
      <c r="C95" s="16" t="s">
        <v>47</v>
      </c>
      <c r="D95" s="18" t="s">
        <v>120</v>
      </c>
      <c r="E95" s="16"/>
      <c r="F95" s="36">
        <f>F96</f>
        <v>844</v>
      </c>
      <c r="G95" s="36">
        <f t="shared" ref="G95:H95" si="22">G96</f>
        <v>0</v>
      </c>
      <c r="H95" s="36">
        <f t="shared" si="22"/>
        <v>0</v>
      </c>
    </row>
    <row r="96" spans="1:8" ht="37.5">
      <c r="A96" s="28" t="s">
        <v>18</v>
      </c>
      <c r="B96" s="16" t="s">
        <v>13</v>
      </c>
      <c r="C96" s="16" t="s">
        <v>47</v>
      </c>
      <c r="D96" s="18" t="s">
        <v>120</v>
      </c>
      <c r="E96" s="16" t="s">
        <v>19</v>
      </c>
      <c r="F96" s="36">
        <f>F97</f>
        <v>844</v>
      </c>
      <c r="G96" s="36">
        <f t="shared" ref="G96:H96" si="23">G97</f>
        <v>0</v>
      </c>
      <c r="H96" s="36">
        <f t="shared" si="23"/>
        <v>0</v>
      </c>
    </row>
    <row r="97" spans="1:8" ht="37.5">
      <c r="A97" s="15" t="s">
        <v>20</v>
      </c>
      <c r="B97" s="16" t="s">
        <v>13</v>
      </c>
      <c r="C97" s="16" t="s">
        <v>47</v>
      </c>
      <c r="D97" s="18" t="s">
        <v>120</v>
      </c>
      <c r="E97" s="16" t="s">
        <v>21</v>
      </c>
      <c r="F97" s="36">
        <v>844</v>
      </c>
      <c r="G97" s="36">
        <v>0</v>
      </c>
      <c r="H97" s="36">
        <v>0</v>
      </c>
    </row>
    <row r="98" spans="1:8" ht="42" customHeight="1">
      <c r="A98" s="34" t="s">
        <v>118</v>
      </c>
      <c r="B98" s="16" t="s">
        <v>13</v>
      </c>
      <c r="C98" s="16" t="s">
        <v>47</v>
      </c>
      <c r="D98" s="18" t="s">
        <v>119</v>
      </c>
      <c r="E98" s="16"/>
      <c r="F98" s="36">
        <f>F99</f>
        <v>1969</v>
      </c>
      <c r="G98" s="36">
        <f t="shared" ref="G98:H98" si="24">G99</f>
        <v>0</v>
      </c>
      <c r="H98" s="36">
        <f t="shared" si="24"/>
        <v>0</v>
      </c>
    </row>
    <row r="99" spans="1:8" ht="37.5">
      <c r="A99" s="28" t="s">
        <v>18</v>
      </c>
      <c r="B99" s="16" t="s">
        <v>13</v>
      </c>
      <c r="C99" s="16" t="s">
        <v>47</v>
      </c>
      <c r="D99" s="18" t="s">
        <v>119</v>
      </c>
      <c r="E99" s="16" t="s">
        <v>19</v>
      </c>
      <c r="F99" s="36">
        <f>F100</f>
        <v>1969</v>
      </c>
      <c r="G99" s="36">
        <f t="shared" ref="G99:H99" si="25">G100</f>
        <v>0</v>
      </c>
      <c r="H99" s="36">
        <f t="shared" si="25"/>
        <v>0</v>
      </c>
    </row>
    <row r="100" spans="1:8" ht="37.5">
      <c r="A100" s="15" t="s">
        <v>20</v>
      </c>
      <c r="B100" s="16" t="s">
        <v>13</v>
      </c>
      <c r="C100" s="16" t="s">
        <v>47</v>
      </c>
      <c r="D100" s="18" t="s">
        <v>119</v>
      </c>
      <c r="E100" s="16" t="s">
        <v>21</v>
      </c>
      <c r="F100" s="36">
        <v>1969</v>
      </c>
      <c r="G100" s="36">
        <v>0</v>
      </c>
      <c r="H100" s="36">
        <v>0</v>
      </c>
    </row>
    <row r="101" spans="1:8" ht="56.25">
      <c r="A101" s="15" t="s">
        <v>55</v>
      </c>
      <c r="B101" s="16" t="s">
        <v>13</v>
      </c>
      <c r="C101" s="16" t="s">
        <v>47</v>
      </c>
      <c r="D101" s="17" t="s">
        <v>145</v>
      </c>
      <c r="E101" s="16"/>
      <c r="F101" s="36">
        <f t="shared" ref="F101:H102" si="26">F102</f>
        <v>599.98644999999999</v>
      </c>
      <c r="G101" s="36">
        <f t="shared" si="26"/>
        <v>0</v>
      </c>
      <c r="H101" s="36">
        <f t="shared" si="26"/>
        <v>0</v>
      </c>
    </row>
    <row r="102" spans="1:8" ht="37.5">
      <c r="A102" s="15" t="s">
        <v>18</v>
      </c>
      <c r="B102" s="16" t="s">
        <v>13</v>
      </c>
      <c r="C102" s="16" t="s">
        <v>47</v>
      </c>
      <c r="D102" s="17" t="s">
        <v>145</v>
      </c>
      <c r="E102" s="16" t="s">
        <v>19</v>
      </c>
      <c r="F102" s="36">
        <f t="shared" si="26"/>
        <v>599.98644999999999</v>
      </c>
      <c r="G102" s="36">
        <f t="shared" si="26"/>
        <v>0</v>
      </c>
      <c r="H102" s="36">
        <f t="shared" si="26"/>
        <v>0</v>
      </c>
    </row>
    <row r="103" spans="1:8" ht="37.5">
      <c r="A103" s="15" t="s">
        <v>20</v>
      </c>
      <c r="B103" s="16" t="s">
        <v>13</v>
      </c>
      <c r="C103" s="16" t="s">
        <v>47</v>
      </c>
      <c r="D103" s="17" t="s">
        <v>145</v>
      </c>
      <c r="E103" s="16" t="s">
        <v>21</v>
      </c>
      <c r="F103" s="36">
        <v>599.98644999999999</v>
      </c>
      <c r="G103" s="36">
        <v>0</v>
      </c>
      <c r="H103" s="36">
        <v>0</v>
      </c>
    </row>
    <row r="104" spans="1:8" ht="18.75">
      <c r="A104" s="19" t="s">
        <v>63</v>
      </c>
      <c r="B104" s="16" t="s">
        <v>13</v>
      </c>
      <c r="C104" s="16" t="s">
        <v>64</v>
      </c>
      <c r="D104" s="16"/>
      <c r="E104" s="16"/>
      <c r="F104" s="36">
        <f>F105+F108+F111+F114+F117+F123+F120</f>
        <v>2255.6889999999999</v>
      </c>
      <c r="G104" s="36">
        <f t="shared" ref="G104:H104" si="27">G105+G108+G111+G114+G117+G123+G120</f>
        <v>50</v>
      </c>
      <c r="H104" s="36">
        <f t="shared" si="27"/>
        <v>50</v>
      </c>
    </row>
    <row r="105" spans="1:8" ht="99.75" customHeight="1">
      <c r="A105" s="7" t="s">
        <v>149</v>
      </c>
      <c r="B105" s="16" t="s">
        <v>13</v>
      </c>
      <c r="C105" s="16" t="s">
        <v>64</v>
      </c>
      <c r="D105" s="30" t="s">
        <v>148</v>
      </c>
      <c r="E105" s="16"/>
      <c r="F105" s="36">
        <f t="shared" ref="F105:H106" si="28">F106</f>
        <v>2160</v>
      </c>
      <c r="G105" s="36">
        <f t="shared" si="28"/>
        <v>0</v>
      </c>
      <c r="H105" s="36">
        <f t="shared" si="28"/>
        <v>0</v>
      </c>
    </row>
    <row r="106" spans="1:8" ht="37.5">
      <c r="A106" s="19" t="s">
        <v>18</v>
      </c>
      <c r="B106" s="16" t="s">
        <v>13</v>
      </c>
      <c r="C106" s="16" t="s">
        <v>64</v>
      </c>
      <c r="D106" s="30" t="s">
        <v>148</v>
      </c>
      <c r="E106" s="16" t="s">
        <v>19</v>
      </c>
      <c r="F106" s="36">
        <f t="shared" si="28"/>
        <v>2160</v>
      </c>
      <c r="G106" s="36">
        <f t="shared" si="28"/>
        <v>0</v>
      </c>
      <c r="H106" s="36">
        <f t="shared" si="28"/>
        <v>0</v>
      </c>
    </row>
    <row r="107" spans="1:8" ht="37.5">
      <c r="A107" s="19" t="s">
        <v>20</v>
      </c>
      <c r="B107" s="16" t="s">
        <v>13</v>
      </c>
      <c r="C107" s="16" t="s">
        <v>64</v>
      </c>
      <c r="D107" s="30" t="s">
        <v>148</v>
      </c>
      <c r="E107" s="16" t="s">
        <v>21</v>
      </c>
      <c r="F107" s="36">
        <v>2160</v>
      </c>
      <c r="G107" s="36">
        <v>0</v>
      </c>
      <c r="H107" s="36">
        <v>0</v>
      </c>
    </row>
    <row r="108" spans="1:8" ht="116.25" customHeight="1">
      <c r="A108" s="19" t="s">
        <v>153</v>
      </c>
      <c r="B108" s="16" t="s">
        <v>13</v>
      </c>
      <c r="C108" s="16" t="s">
        <v>64</v>
      </c>
      <c r="D108" s="30" t="s">
        <v>152</v>
      </c>
      <c r="E108" s="16"/>
      <c r="F108" s="36">
        <f>F109</f>
        <v>60.689</v>
      </c>
      <c r="G108" s="36">
        <f t="shared" ref="G108:H108" si="29">G109</f>
        <v>0</v>
      </c>
      <c r="H108" s="36">
        <f t="shared" si="29"/>
        <v>0</v>
      </c>
    </row>
    <row r="109" spans="1:8" ht="37.5">
      <c r="A109" s="19" t="s">
        <v>18</v>
      </c>
      <c r="B109" s="16" t="s">
        <v>13</v>
      </c>
      <c r="C109" s="16" t="s">
        <v>64</v>
      </c>
      <c r="D109" s="30" t="s">
        <v>152</v>
      </c>
      <c r="E109" s="16" t="s">
        <v>19</v>
      </c>
      <c r="F109" s="36">
        <f>F110</f>
        <v>60.689</v>
      </c>
      <c r="G109" s="36">
        <f t="shared" ref="G109:H109" si="30">G110</f>
        <v>0</v>
      </c>
      <c r="H109" s="36">
        <f t="shared" si="30"/>
        <v>0</v>
      </c>
    </row>
    <row r="110" spans="1:8" ht="43.5" customHeight="1">
      <c r="A110" s="19" t="s">
        <v>20</v>
      </c>
      <c r="B110" s="16" t="s">
        <v>13</v>
      </c>
      <c r="C110" s="16" t="s">
        <v>64</v>
      </c>
      <c r="D110" s="30" t="s">
        <v>152</v>
      </c>
      <c r="E110" s="16" t="s">
        <v>21</v>
      </c>
      <c r="F110" s="36">
        <v>60.689</v>
      </c>
      <c r="G110" s="36">
        <v>0</v>
      </c>
      <c r="H110" s="36">
        <v>0</v>
      </c>
    </row>
    <row r="111" spans="1:8" ht="93.75" hidden="1">
      <c r="A111" s="35" t="s">
        <v>130</v>
      </c>
      <c r="B111" s="16" t="s">
        <v>13</v>
      </c>
      <c r="C111" s="16" t="s">
        <v>64</v>
      </c>
      <c r="D111" s="29" t="s">
        <v>124</v>
      </c>
      <c r="E111" s="16"/>
      <c r="F111" s="36">
        <f>F112</f>
        <v>0</v>
      </c>
      <c r="G111" s="36">
        <f t="shared" ref="G111:H111" si="31">G112</f>
        <v>0</v>
      </c>
      <c r="H111" s="36">
        <f t="shared" si="31"/>
        <v>0</v>
      </c>
    </row>
    <row r="112" spans="1:8" ht="37.5" hidden="1">
      <c r="A112" s="19" t="s">
        <v>18</v>
      </c>
      <c r="B112" s="16" t="s">
        <v>13</v>
      </c>
      <c r="C112" s="16" t="s">
        <v>64</v>
      </c>
      <c r="D112" s="29" t="s">
        <v>124</v>
      </c>
      <c r="E112" s="16" t="s">
        <v>19</v>
      </c>
      <c r="F112" s="36">
        <f>F113</f>
        <v>0</v>
      </c>
      <c r="G112" s="36">
        <f t="shared" ref="G112:H112" si="32">G113</f>
        <v>0</v>
      </c>
      <c r="H112" s="36">
        <f t="shared" si="32"/>
        <v>0</v>
      </c>
    </row>
    <row r="113" spans="1:8" ht="37.5" hidden="1">
      <c r="A113" s="19" t="s">
        <v>20</v>
      </c>
      <c r="B113" s="16" t="s">
        <v>13</v>
      </c>
      <c r="C113" s="16" t="s">
        <v>64</v>
      </c>
      <c r="D113" s="29" t="s">
        <v>124</v>
      </c>
      <c r="E113" s="16" t="s">
        <v>21</v>
      </c>
      <c r="F113" s="36"/>
      <c r="G113" s="36"/>
      <c r="H113" s="36"/>
    </row>
    <row r="114" spans="1:8" ht="112.5" hidden="1">
      <c r="A114" s="19" t="s">
        <v>122</v>
      </c>
      <c r="B114" s="16" t="s">
        <v>13</v>
      </c>
      <c r="C114" s="16" t="s">
        <v>64</v>
      </c>
      <c r="D114" s="29" t="s">
        <v>123</v>
      </c>
      <c r="E114" s="16"/>
      <c r="F114" s="36">
        <f>F115</f>
        <v>0</v>
      </c>
      <c r="G114" s="36">
        <f t="shared" ref="G114:H115" si="33">G115</f>
        <v>0</v>
      </c>
      <c r="H114" s="36">
        <f t="shared" si="33"/>
        <v>0</v>
      </c>
    </row>
    <row r="115" spans="1:8" ht="37.5" hidden="1">
      <c r="A115" s="19" t="s">
        <v>18</v>
      </c>
      <c r="B115" s="16" t="s">
        <v>13</v>
      </c>
      <c r="C115" s="16" t="s">
        <v>64</v>
      </c>
      <c r="D115" s="29" t="s">
        <v>123</v>
      </c>
      <c r="E115" s="16" t="s">
        <v>19</v>
      </c>
      <c r="F115" s="36">
        <f>F116</f>
        <v>0</v>
      </c>
      <c r="G115" s="36">
        <f t="shared" si="33"/>
        <v>0</v>
      </c>
      <c r="H115" s="36">
        <f t="shared" si="33"/>
        <v>0</v>
      </c>
    </row>
    <row r="116" spans="1:8" ht="43.5" hidden="1" customHeight="1">
      <c r="A116" s="19" t="s">
        <v>20</v>
      </c>
      <c r="B116" s="16" t="s">
        <v>13</v>
      </c>
      <c r="C116" s="16" t="s">
        <v>64</v>
      </c>
      <c r="D116" s="29" t="s">
        <v>123</v>
      </c>
      <c r="E116" s="16" t="s">
        <v>21</v>
      </c>
      <c r="F116" s="36"/>
      <c r="G116" s="36"/>
      <c r="H116" s="36"/>
    </row>
    <row r="117" spans="1:8" ht="9.75" hidden="1" customHeight="1">
      <c r="A117" s="19" t="s">
        <v>131</v>
      </c>
      <c r="B117" s="16" t="s">
        <v>13</v>
      </c>
      <c r="C117" s="16" t="s">
        <v>64</v>
      </c>
      <c r="D117" s="29" t="s">
        <v>125</v>
      </c>
      <c r="E117" s="16"/>
      <c r="F117" s="36">
        <f>F118</f>
        <v>0</v>
      </c>
      <c r="G117" s="36">
        <f t="shared" ref="G117:H117" si="34">G118</f>
        <v>0</v>
      </c>
      <c r="H117" s="36">
        <f t="shared" si="34"/>
        <v>0</v>
      </c>
    </row>
    <row r="118" spans="1:8" ht="37.5" hidden="1">
      <c r="A118" s="19" t="s">
        <v>18</v>
      </c>
      <c r="B118" s="16" t="s">
        <v>13</v>
      </c>
      <c r="C118" s="16" t="s">
        <v>64</v>
      </c>
      <c r="D118" s="29" t="s">
        <v>125</v>
      </c>
      <c r="E118" s="16" t="s">
        <v>19</v>
      </c>
      <c r="F118" s="36">
        <f>F119</f>
        <v>0</v>
      </c>
      <c r="G118" s="36">
        <f t="shared" ref="G118:H118" si="35">G119</f>
        <v>0</v>
      </c>
      <c r="H118" s="36">
        <f t="shared" si="35"/>
        <v>0</v>
      </c>
    </row>
    <row r="119" spans="1:8" ht="37.5" hidden="1">
      <c r="A119" s="19" t="s">
        <v>20</v>
      </c>
      <c r="B119" s="16" t="s">
        <v>13</v>
      </c>
      <c r="C119" s="16" t="s">
        <v>64</v>
      </c>
      <c r="D119" s="29" t="s">
        <v>125</v>
      </c>
      <c r="E119" s="16" t="s">
        <v>21</v>
      </c>
      <c r="F119" s="36"/>
      <c r="G119" s="36"/>
      <c r="H119" s="36"/>
    </row>
    <row r="120" spans="1:8" ht="37.5" hidden="1">
      <c r="A120" s="38" t="s">
        <v>131</v>
      </c>
      <c r="B120" s="39" t="s">
        <v>13</v>
      </c>
      <c r="C120" s="39" t="s">
        <v>64</v>
      </c>
      <c r="D120" s="40" t="s">
        <v>144</v>
      </c>
      <c r="E120" s="39"/>
      <c r="F120" s="41">
        <f>F121</f>
        <v>0</v>
      </c>
      <c r="G120" s="41">
        <f t="shared" ref="G120:H121" si="36">G121</f>
        <v>0</v>
      </c>
      <c r="H120" s="41">
        <f t="shared" si="36"/>
        <v>0</v>
      </c>
    </row>
    <row r="121" spans="1:8" ht="37.5" hidden="1">
      <c r="A121" s="19" t="s">
        <v>18</v>
      </c>
      <c r="B121" s="16" t="s">
        <v>13</v>
      </c>
      <c r="C121" s="16" t="s">
        <v>64</v>
      </c>
      <c r="D121" s="29" t="s">
        <v>144</v>
      </c>
      <c r="E121" s="16" t="s">
        <v>19</v>
      </c>
      <c r="F121" s="36">
        <f>F122</f>
        <v>0</v>
      </c>
      <c r="G121" s="36">
        <f t="shared" si="36"/>
        <v>0</v>
      </c>
      <c r="H121" s="36">
        <f t="shared" si="36"/>
        <v>0</v>
      </c>
    </row>
    <row r="122" spans="1:8" ht="37.5" hidden="1">
      <c r="A122" s="19" t="s">
        <v>20</v>
      </c>
      <c r="B122" s="16" t="s">
        <v>13</v>
      </c>
      <c r="C122" s="16" t="s">
        <v>64</v>
      </c>
      <c r="D122" s="29" t="s">
        <v>144</v>
      </c>
      <c r="E122" s="16" t="s">
        <v>21</v>
      </c>
      <c r="F122" s="36"/>
      <c r="G122" s="36">
        <v>0</v>
      </c>
      <c r="H122" s="36">
        <v>0</v>
      </c>
    </row>
    <row r="123" spans="1:8" ht="24" customHeight="1">
      <c r="A123" s="19" t="s">
        <v>143</v>
      </c>
      <c r="B123" s="16" t="s">
        <v>13</v>
      </c>
      <c r="C123" s="16" t="s">
        <v>64</v>
      </c>
      <c r="D123" s="29" t="s">
        <v>142</v>
      </c>
      <c r="E123" s="16"/>
      <c r="F123" s="36">
        <f>F124</f>
        <v>35</v>
      </c>
      <c r="G123" s="36">
        <f t="shared" ref="G123:H123" si="37">G124</f>
        <v>50</v>
      </c>
      <c r="H123" s="36">
        <f t="shared" si="37"/>
        <v>50</v>
      </c>
    </row>
    <row r="124" spans="1:8" ht="40.5" customHeight="1">
      <c r="A124" s="19" t="s">
        <v>18</v>
      </c>
      <c r="B124" s="16" t="s">
        <v>13</v>
      </c>
      <c r="C124" s="16" t="s">
        <v>64</v>
      </c>
      <c r="D124" s="29" t="s">
        <v>142</v>
      </c>
      <c r="E124" s="16" t="s">
        <v>19</v>
      </c>
      <c r="F124" s="36">
        <f>F125</f>
        <v>35</v>
      </c>
      <c r="G124" s="36">
        <f t="shared" ref="G124:H124" si="38">G125</f>
        <v>50</v>
      </c>
      <c r="H124" s="36">
        <f t="shared" si="38"/>
        <v>50</v>
      </c>
    </row>
    <row r="125" spans="1:8" ht="41.25" customHeight="1">
      <c r="A125" s="19" t="s">
        <v>20</v>
      </c>
      <c r="B125" s="16" t="s">
        <v>13</v>
      </c>
      <c r="C125" s="16" t="s">
        <v>64</v>
      </c>
      <c r="D125" s="29" t="s">
        <v>142</v>
      </c>
      <c r="E125" s="16" t="s">
        <v>21</v>
      </c>
      <c r="F125" s="36">
        <v>35</v>
      </c>
      <c r="G125" s="36">
        <v>50</v>
      </c>
      <c r="H125" s="36">
        <v>50</v>
      </c>
    </row>
    <row r="126" spans="1:8" ht="18.75">
      <c r="A126" s="15" t="s">
        <v>65</v>
      </c>
      <c r="B126" s="16" t="s">
        <v>66</v>
      </c>
      <c r="C126" s="16"/>
      <c r="D126" s="16"/>
      <c r="E126" s="16"/>
      <c r="F126" s="36">
        <f>F127+F131+F144</f>
        <v>1769.64077</v>
      </c>
      <c r="G126" s="36">
        <f>G127+G131+G144</f>
        <v>761.13099999999997</v>
      </c>
      <c r="H126" s="36">
        <f>H127+H131+H144</f>
        <v>597.18399999999997</v>
      </c>
    </row>
    <row r="127" spans="1:8" ht="18.75">
      <c r="A127" s="19" t="s">
        <v>67</v>
      </c>
      <c r="B127" s="16" t="s">
        <v>66</v>
      </c>
      <c r="C127" s="16" t="s">
        <v>10</v>
      </c>
      <c r="D127" s="16"/>
      <c r="E127" s="16"/>
      <c r="F127" s="36">
        <f>F128</f>
        <v>50</v>
      </c>
      <c r="G127" s="36">
        <f t="shared" ref="G127:H127" si="39">G128</f>
        <v>0</v>
      </c>
      <c r="H127" s="36">
        <f t="shared" si="39"/>
        <v>0</v>
      </c>
    </row>
    <row r="128" spans="1:8" ht="18.75">
      <c r="A128" s="19" t="s">
        <v>151</v>
      </c>
      <c r="B128" s="16" t="s">
        <v>66</v>
      </c>
      <c r="C128" s="16" t="s">
        <v>10</v>
      </c>
      <c r="D128" s="30" t="s">
        <v>150</v>
      </c>
      <c r="E128" s="16"/>
      <c r="F128" s="36">
        <f>F129</f>
        <v>50</v>
      </c>
      <c r="G128" s="36">
        <f t="shared" ref="G128:H129" si="40">G129</f>
        <v>0</v>
      </c>
      <c r="H128" s="36">
        <f t="shared" si="40"/>
        <v>0</v>
      </c>
    </row>
    <row r="129" spans="1:8" ht="18.75">
      <c r="A129" s="20" t="s">
        <v>24</v>
      </c>
      <c r="B129" s="16" t="s">
        <v>66</v>
      </c>
      <c r="C129" s="16" t="s">
        <v>10</v>
      </c>
      <c r="D129" s="30" t="s">
        <v>150</v>
      </c>
      <c r="E129" s="16" t="s">
        <v>25</v>
      </c>
      <c r="F129" s="36">
        <f>F130</f>
        <v>50</v>
      </c>
      <c r="G129" s="36">
        <f t="shared" si="40"/>
        <v>0</v>
      </c>
      <c r="H129" s="36">
        <f t="shared" si="40"/>
        <v>0</v>
      </c>
    </row>
    <row r="130" spans="1:8" ht="18.75">
      <c r="A130" s="15" t="s">
        <v>26</v>
      </c>
      <c r="B130" s="16" t="s">
        <v>66</v>
      </c>
      <c r="C130" s="16" t="s">
        <v>10</v>
      </c>
      <c r="D130" s="30" t="s">
        <v>150</v>
      </c>
      <c r="E130" s="16" t="s">
        <v>27</v>
      </c>
      <c r="F130" s="36">
        <v>50</v>
      </c>
      <c r="G130" s="36">
        <v>0</v>
      </c>
      <c r="H130" s="36">
        <v>0</v>
      </c>
    </row>
    <row r="131" spans="1:8" ht="18.75">
      <c r="A131" s="15" t="s">
        <v>68</v>
      </c>
      <c r="B131" s="16" t="s">
        <v>66</v>
      </c>
      <c r="C131" s="16" t="s">
        <v>41</v>
      </c>
      <c r="D131" s="16"/>
      <c r="E131" s="16"/>
      <c r="F131" s="36">
        <f>F132+F136+F140</f>
        <v>90</v>
      </c>
      <c r="G131" s="36">
        <f>G132+G136+G140</f>
        <v>0</v>
      </c>
      <c r="H131" s="36">
        <f>H132+H136+H140</f>
        <v>0</v>
      </c>
    </row>
    <row r="132" spans="1:8" ht="34.5" hidden="1" customHeight="1">
      <c r="A132" s="15" t="s">
        <v>69</v>
      </c>
      <c r="B132" s="16" t="s">
        <v>66</v>
      </c>
      <c r="C132" s="16" t="s">
        <v>41</v>
      </c>
      <c r="D132" s="16" t="s">
        <v>70</v>
      </c>
      <c r="E132" s="16"/>
      <c r="F132" s="36">
        <f t="shared" ref="F132:H134" si="41">F133</f>
        <v>0</v>
      </c>
      <c r="G132" s="36">
        <f t="shared" si="41"/>
        <v>0</v>
      </c>
      <c r="H132" s="36">
        <f t="shared" si="41"/>
        <v>0</v>
      </c>
    </row>
    <row r="133" spans="1:8" ht="18.75" hidden="1">
      <c r="A133" s="20" t="s">
        <v>24</v>
      </c>
      <c r="B133" s="16" t="s">
        <v>66</v>
      </c>
      <c r="C133" s="16" t="s">
        <v>41</v>
      </c>
      <c r="D133" s="16" t="s">
        <v>70</v>
      </c>
      <c r="E133" s="16" t="s">
        <v>25</v>
      </c>
      <c r="F133" s="36">
        <f t="shared" si="41"/>
        <v>0</v>
      </c>
      <c r="G133" s="36">
        <f t="shared" si="41"/>
        <v>0</v>
      </c>
      <c r="H133" s="36">
        <f t="shared" si="41"/>
        <v>0</v>
      </c>
    </row>
    <row r="134" spans="1:8" ht="75" hidden="1">
      <c r="A134" s="15" t="s">
        <v>71</v>
      </c>
      <c r="B134" s="16" t="s">
        <v>66</v>
      </c>
      <c r="C134" s="16" t="s">
        <v>41</v>
      </c>
      <c r="D134" s="16" t="s">
        <v>70</v>
      </c>
      <c r="E134" s="16" t="s">
        <v>72</v>
      </c>
      <c r="F134" s="36">
        <f t="shared" si="41"/>
        <v>0</v>
      </c>
      <c r="G134" s="36">
        <f t="shared" si="41"/>
        <v>0</v>
      </c>
      <c r="H134" s="36">
        <f t="shared" si="41"/>
        <v>0</v>
      </c>
    </row>
    <row r="135" spans="1:8" ht="75" hidden="1">
      <c r="A135" s="15" t="s">
        <v>73</v>
      </c>
      <c r="B135" s="16" t="s">
        <v>66</v>
      </c>
      <c r="C135" s="16" t="s">
        <v>41</v>
      </c>
      <c r="D135" s="16" t="s">
        <v>70</v>
      </c>
      <c r="E135" s="16" t="s">
        <v>74</v>
      </c>
      <c r="F135" s="36"/>
      <c r="G135" s="36"/>
      <c r="H135" s="36"/>
    </row>
    <row r="136" spans="1:8" ht="75" hidden="1">
      <c r="A136" s="19" t="s">
        <v>75</v>
      </c>
      <c r="B136" s="16" t="s">
        <v>66</v>
      </c>
      <c r="C136" s="16" t="s">
        <v>41</v>
      </c>
      <c r="D136" s="16" t="s">
        <v>76</v>
      </c>
      <c r="E136" s="16"/>
      <c r="F136" s="36">
        <f t="shared" ref="F136:H138" si="42">F137</f>
        <v>0</v>
      </c>
      <c r="G136" s="36">
        <f t="shared" si="42"/>
        <v>0</v>
      </c>
      <c r="H136" s="36">
        <f t="shared" si="42"/>
        <v>0</v>
      </c>
    </row>
    <row r="137" spans="1:8" ht="18.75" hidden="1">
      <c r="A137" s="20" t="s">
        <v>24</v>
      </c>
      <c r="B137" s="16" t="s">
        <v>66</v>
      </c>
      <c r="C137" s="16" t="s">
        <v>41</v>
      </c>
      <c r="D137" s="16" t="s">
        <v>76</v>
      </c>
      <c r="E137" s="16" t="s">
        <v>25</v>
      </c>
      <c r="F137" s="36">
        <f t="shared" si="42"/>
        <v>0</v>
      </c>
      <c r="G137" s="36">
        <f t="shared" si="42"/>
        <v>0</v>
      </c>
      <c r="H137" s="36">
        <f t="shared" si="42"/>
        <v>0</v>
      </c>
    </row>
    <row r="138" spans="1:8" ht="75" hidden="1">
      <c r="A138" s="15" t="s">
        <v>71</v>
      </c>
      <c r="B138" s="16" t="s">
        <v>66</v>
      </c>
      <c r="C138" s="16" t="s">
        <v>41</v>
      </c>
      <c r="D138" s="16" t="s">
        <v>76</v>
      </c>
      <c r="E138" s="16" t="s">
        <v>72</v>
      </c>
      <c r="F138" s="36">
        <f t="shared" si="42"/>
        <v>0</v>
      </c>
      <c r="G138" s="36">
        <f t="shared" si="42"/>
        <v>0</v>
      </c>
      <c r="H138" s="36">
        <f t="shared" si="42"/>
        <v>0</v>
      </c>
    </row>
    <row r="139" spans="1:8" ht="75" hidden="1">
      <c r="A139" s="15" t="s">
        <v>73</v>
      </c>
      <c r="B139" s="16" t="s">
        <v>66</v>
      </c>
      <c r="C139" s="16" t="s">
        <v>41</v>
      </c>
      <c r="D139" s="16" t="s">
        <v>76</v>
      </c>
      <c r="E139" s="16" t="s">
        <v>74</v>
      </c>
      <c r="F139" s="36"/>
      <c r="G139" s="36"/>
      <c r="H139" s="36"/>
    </row>
    <row r="140" spans="1:8" ht="18.75">
      <c r="A140" s="19" t="s">
        <v>96</v>
      </c>
      <c r="B140" s="16" t="s">
        <v>66</v>
      </c>
      <c r="C140" s="16" t="s">
        <v>41</v>
      </c>
      <c r="D140" s="30" t="s">
        <v>107</v>
      </c>
      <c r="E140" s="16"/>
      <c r="F140" s="36">
        <f t="shared" ref="F140:H141" si="43">F141</f>
        <v>90</v>
      </c>
      <c r="G140" s="36">
        <f t="shared" si="43"/>
        <v>0</v>
      </c>
      <c r="H140" s="36">
        <f t="shared" si="43"/>
        <v>0</v>
      </c>
    </row>
    <row r="141" spans="1:8" ht="37.5">
      <c r="A141" s="15" t="s">
        <v>18</v>
      </c>
      <c r="B141" s="16" t="s">
        <v>66</v>
      </c>
      <c r="C141" s="16" t="s">
        <v>41</v>
      </c>
      <c r="D141" s="30" t="s">
        <v>107</v>
      </c>
      <c r="E141" s="16" t="s">
        <v>19</v>
      </c>
      <c r="F141" s="36">
        <f t="shared" si="43"/>
        <v>90</v>
      </c>
      <c r="G141" s="36">
        <f t="shared" si="43"/>
        <v>0</v>
      </c>
      <c r="H141" s="36">
        <f t="shared" si="43"/>
        <v>0</v>
      </c>
    </row>
    <row r="142" spans="1:8" ht="37.5">
      <c r="A142" s="15" t="s">
        <v>20</v>
      </c>
      <c r="B142" s="16" t="s">
        <v>66</v>
      </c>
      <c r="C142" s="16" t="s">
        <v>41</v>
      </c>
      <c r="D142" s="30" t="s">
        <v>107</v>
      </c>
      <c r="E142" s="16" t="s">
        <v>21</v>
      </c>
      <c r="F142" s="36">
        <v>90</v>
      </c>
      <c r="G142" s="36">
        <v>0</v>
      </c>
      <c r="H142" s="36">
        <v>0</v>
      </c>
    </row>
    <row r="143" spans="1:8" ht="47.25" hidden="1" customHeight="1">
      <c r="A143" s="19" t="s">
        <v>22</v>
      </c>
      <c r="B143" s="16" t="s">
        <v>66</v>
      </c>
      <c r="C143" s="16" t="s">
        <v>41</v>
      </c>
      <c r="D143" s="16" t="s">
        <v>77</v>
      </c>
      <c r="E143" s="16" t="s">
        <v>23</v>
      </c>
      <c r="F143" s="36"/>
      <c r="G143" s="36"/>
      <c r="H143" s="36"/>
    </row>
    <row r="144" spans="1:8" ht="18.75">
      <c r="A144" s="15" t="s">
        <v>78</v>
      </c>
      <c r="B144" s="16" t="s">
        <v>66</v>
      </c>
      <c r="C144" s="16" t="s">
        <v>43</v>
      </c>
      <c r="D144" s="16"/>
      <c r="E144" s="16"/>
      <c r="F144" s="36">
        <f>F145+F150+F156+F153+F159+F162+F165</f>
        <v>1629.64077</v>
      </c>
      <c r="G144" s="36">
        <f t="shared" ref="G144:H144" si="44">G145+G150+G156+G153+G159+G162+G165</f>
        <v>761.13099999999997</v>
      </c>
      <c r="H144" s="36">
        <f t="shared" si="44"/>
        <v>597.18399999999997</v>
      </c>
    </row>
    <row r="145" spans="1:8" ht="21" customHeight="1">
      <c r="A145" s="19" t="s">
        <v>97</v>
      </c>
      <c r="B145" s="16" t="s">
        <v>66</v>
      </c>
      <c r="C145" s="16" t="s">
        <v>43</v>
      </c>
      <c r="D145" s="30" t="s">
        <v>108</v>
      </c>
      <c r="E145" s="16"/>
      <c r="F145" s="36">
        <f>F146+F148</f>
        <v>498.99713000000003</v>
      </c>
      <c r="G145" s="36">
        <f t="shared" ref="G145:H145" si="45">G146+G148</f>
        <v>511.13099999999997</v>
      </c>
      <c r="H145" s="36">
        <f t="shared" si="45"/>
        <v>480.5</v>
      </c>
    </row>
    <row r="146" spans="1:8" ht="43.5" customHeight="1">
      <c r="A146" s="15" t="s">
        <v>18</v>
      </c>
      <c r="B146" s="16" t="s">
        <v>66</v>
      </c>
      <c r="C146" s="16" t="s">
        <v>43</v>
      </c>
      <c r="D146" s="30" t="s">
        <v>108</v>
      </c>
      <c r="E146" s="16" t="s">
        <v>19</v>
      </c>
      <c r="F146" s="36">
        <f t="shared" ref="F146:H146" si="46">F147</f>
        <v>498.44713000000002</v>
      </c>
      <c r="G146" s="36">
        <f t="shared" si="46"/>
        <v>510.63099999999997</v>
      </c>
      <c r="H146" s="36">
        <f t="shared" si="46"/>
        <v>480</v>
      </c>
    </row>
    <row r="147" spans="1:8" ht="37.5">
      <c r="A147" s="15" t="s">
        <v>20</v>
      </c>
      <c r="B147" s="16" t="s">
        <v>66</v>
      </c>
      <c r="C147" s="16" t="s">
        <v>43</v>
      </c>
      <c r="D147" s="30" t="s">
        <v>108</v>
      </c>
      <c r="E147" s="16" t="s">
        <v>21</v>
      </c>
      <c r="F147" s="36">
        <v>498.44713000000002</v>
      </c>
      <c r="G147" s="36">
        <v>510.63099999999997</v>
      </c>
      <c r="H147" s="36">
        <v>480</v>
      </c>
    </row>
    <row r="148" spans="1:8" ht="18.75">
      <c r="A148" s="20" t="s">
        <v>24</v>
      </c>
      <c r="B148" s="16" t="s">
        <v>66</v>
      </c>
      <c r="C148" s="16" t="s">
        <v>43</v>
      </c>
      <c r="D148" s="30" t="s">
        <v>108</v>
      </c>
      <c r="E148" s="16" t="s">
        <v>25</v>
      </c>
      <c r="F148" s="36">
        <f>F149</f>
        <v>0.55000000000000004</v>
      </c>
      <c r="G148" s="36">
        <f t="shared" ref="G148:H148" si="47">G149</f>
        <v>0.5</v>
      </c>
      <c r="H148" s="36">
        <f t="shared" si="47"/>
        <v>0.5</v>
      </c>
    </row>
    <row r="149" spans="1:8" s="49" customFormat="1" ht="19.5" customHeight="1">
      <c r="A149" s="47" t="s">
        <v>26</v>
      </c>
      <c r="B149" s="39" t="s">
        <v>66</v>
      </c>
      <c r="C149" s="39" t="s">
        <v>43</v>
      </c>
      <c r="D149" s="48" t="s">
        <v>108</v>
      </c>
      <c r="E149" s="39" t="s">
        <v>27</v>
      </c>
      <c r="F149" s="41">
        <v>0.55000000000000004</v>
      </c>
      <c r="G149" s="41">
        <v>0.5</v>
      </c>
      <c r="H149" s="41">
        <v>0.5</v>
      </c>
    </row>
    <row r="150" spans="1:8" ht="37.5" hidden="1">
      <c r="A150" s="15" t="s">
        <v>81</v>
      </c>
      <c r="B150" s="16" t="s">
        <v>66</v>
      </c>
      <c r="C150" s="16" t="s">
        <v>43</v>
      </c>
      <c r="D150" s="31" t="s">
        <v>109</v>
      </c>
      <c r="E150" s="16"/>
      <c r="F150" s="36">
        <f t="shared" ref="F150:H151" si="48">F151</f>
        <v>0</v>
      </c>
      <c r="G150" s="36">
        <f t="shared" si="48"/>
        <v>0</v>
      </c>
      <c r="H150" s="36">
        <f t="shared" si="48"/>
        <v>0</v>
      </c>
    </row>
    <row r="151" spans="1:8" ht="37.5" hidden="1">
      <c r="A151" s="15" t="s">
        <v>18</v>
      </c>
      <c r="B151" s="16" t="s">
        <v>66</v>
      </c>
      <c r="C151" s="16" t="s">
        <v>43</v>
      </c>
      <c r="D151" s="31" t="s">
        <v>109</v>
      </c>
      <c r="E151" s="16" t="s">
        <v>19</v>
      </c>
      <c r="F151" s="36">
        <f t="shared" si="48"/>
        <v>0</v>
      </c>
      <c r="G151" s="36">
        <f t="shared" si="48"/>
        <v>0</v>
      </c>
      <c r="H151" s="36">
        <f t="shared" si="48"/>
        <v>0</v>
      </c>
    </row>
    <row r="152" spans="1:8" ht="37.5" hidden="1">
      <c r="A152" s="15" t="s">
        <v>20</v>
      </c>
      <c r="B152" s="16" t="s">
        <v>66</v>
      </c>
      <c r="C152" s="16" t="s">
        <v>43</v>
      </c>
      <c r="D152" s="31" t="s">
        <v>109</v>
      </c>
      <c r="E152" s="16" t="s">
        <v>21</v>
      </c>
      <c r="F152" s="36"/>
      <c r="G152" s="36"/>
      <c r="H152" s="36"/>
    </row>
    <row r="153" spans="1:8" ht="37.5">
      <c r="A153" s="26" t="s">
        <v>79</v>
      </c>
      <c r="B153" s="16" t="s">
        <v>66</v>
      </c>
      <c r="C153" s="16" t="s">
        <v>43</v>
      </c>
      <c r="D153" s="30" t="s">
        <v>110</v>
      </c>
      <c r="E153" s="16"/>
      <c r="F153" s="36">
        <f>F154</f>
        <v>50</v>
      </c>
      <c r="G153" s="36">
        <f t="shared" ref="G153:H153" si="49">G154</f>
        <v>50</v>
      </c>
      <c r="H153" s="36">
        <f t="shared" si="49"/>
        <v>50</v>
      </c>
    </row>
    <row r="154" spans="1:8" ht="37.5">
      <c r="A154" s="28" t="s">
        <v>18</v>
      </c>
      <c r="B154" s="16" t="s">
        <v>66</v>
      </c>
      <c r="C154" s="16" t="s">
        <v>43</v>
      </c>
      <c r="D154" s="30" t="s">
        <v>110</v>
      </c>
      <c r="E154" s="16" t="s">
        <v>19</v>
      </c>
      <c r="F154" s="36">
        <f>F155</f>
        <v>50</v>
      </c>
      <c r="G154" s="36">
        <f t="shared" ref="G154:H154" si="50">G155</f>
        <v>50</v>
      </c>
      <c r="H154" s="36">
        <f t="shared" si="50"/>
        <v>50</v>
      </c>
    </row>
    <row r="155" spans="1:8" ht="37.5">
      <c r="A155" s="28" t="s">
        <v>20</v>
      </c>
      <c r="B155" s="16" t="s">
        <v>66</v>
      </c>
      <c r="C155" s="16" t="s">
        <v>43</v>
      </c>
      <c r="D155" s="30" t="s">
        <v>110</v>
      </c>
      <c r="E155" s="16" t="s">
        <v>21</v>
      </c>
      <c r="F155" s="36">
        <v>50</v>
      </c>
      <c r="G155" s="36">
        <v>50</v>
      </c>
      <c r="H155" s="36">
        <v>50</v>
      </c>
    </row>
    <row r="156" spans="1:8" ht="37.5">
      <c r="A156" s="26" t="s">
        <v>80</v>
      </c>
      <c r="B156" s="16" t="s">
        <v>66</v>
      </c>
      <c r="C156" s="16" t="s">
        <v>43</v>
      </c>
      <c r="D156" s="30" t="s">
        <v>111</v>
      </c>
      <c r="E156" s="16"/>
      <c r="F156" s="36">
        <f>F157</f>
        <v>1028</v>
      </c>
      <c r="G156" s="36">
        <f t="shared" ref="G156:H156" si="51">G157</f>
        <v>200</v>
      </c>
      <c r="H156" s="36">
        <f t="shared" si="51"/>
        <v>66.683999999999997</v>
      </c>
    </row>
    <row r="157" spans="1:8" ht="37.5">
      <c r="A157" s="28" t="s">
        <v>18</v>
      </c>
      <c r="B157" s="16" t="s">
        <v>66</v>
      </c>
      <c r="C157" s="16" t="s">
        <v>43</v>
      </c>
      <c r="D157" s="30" t="s">
        <v>111</v>
      </c>
      <c r="E157" s="16" t="s">
        <v>19</v>
      </c>
      <c r="F157" s="36">
        <f>F158</f>
        <v>1028</v>
      </c>
      <c r="G157" s="36">
        <f t="shared" ref="G157:H157" si="52">G158</f>
        <v>200</v>
      </c>
      <c r="H157" s="36">
        <f t="shared" si="52"/>
        <v>66.683999999999997</v>
      </c>
    </row>
    <row r="158" spans="1:8" ht="39" customHeight="1">
      <c r="A158" s="28" t="s">
        <v>20</v>
      </c>
      <c r="B158" s="16" t="s">
        <v>66</v>
      </c>
      <c r="C158" s="16" t="s">
        <v>43</v>
      </c>
      <c r="D158" s="30" t="s">
        <v>111</v>
      </c>
      <c r="E158" s="16" t="s">
        <v>21</v>
      </c>
      <c r="F158" s="36">
        <v>1028</v>
      </c>
      <c r="G158" s="36">
        <v>200</v>
      </c>
      <c r="H158" s="36">
        <v>66.683999999999997</v>
      </c>
    </row>
    <row r="159" spans="1:8" ht="42.75" hidden="1" customHeight="1">
      <c r="A159" s="15" t="s">
        <v>126</v>
      </c>
      <c r="B159" s="16" t="s">
        <v>66</v>
      </c>
      <c r="C159" s="16" t="s">
        <v>43</v>
      </c>
      <c r="D159" s="32" t="s">
        <v>127</v>
      </c>
      <c r="E159" s="16"/>
      <c r="F159" s="36">
        <f>F160</f>
        <v>0</v>
      </c>
      <c r="G159" s="36">
        <f t="shared" ref="G159:H160" si="53">G160</f>
        <v>0</v>
      </c>
      <c r="H159" s="36">
        <f t="shared" si="53"/>
        <v>0</v>
      </c>
    </row>
    <row r="160" spans="1:8" ht="37.5" hidden="1">
      <c r="A160" s="28" t="s">
        <v>18</v>
      </c>
      <c r="B160" s="16" t="s">
        <v>66</v>
      </c>
      <c r="C160" s="16" t="s">
        <v>43</v>
      </c>
      <c r="D160" s="32" t="s">
        <v>127</v>
      </c>
      <c r="E160" s="16" t="s">
        <v>19</v>
      </c>
      <c r="F160" s="36">
        <f>F161</f>
        <v>0</v>
      </c>
      <c r="G160" s="36">
        <f t="shared" si="53"/>
        <v>0</v>
      </c>
      <c r="H160" s="36">
        <f t="shared" si="53"/>
        <v>0</v>
      </c>
    </row>
    <row r="161" spans="1:8" ht="37.5" hidden="1">
      <c r="A161" s="28" t="s">
        <v>20</v>
      </c>
      <c r="B161" s="16" t="s">
        <v>66</v>
      </c>
      <c r="C161" s="16" t="s">
        <v>43</v>
      </c>
      <c r="D161" s="32" t="s">
        <v>127</v>
      </c>
      <c r="E161" s="16" t="s">
        <v>21</v>
      </c>
      <c r="F161" s="36"/>
      <c r="G161" s="36"/>
      <c r="H161" s="36"/>
    </row>
    <row r="162" spans="1:8" ht="37.5" hidden="1">
      <c r="A162" s="15" t="s">
        <v>81</v>
      </c>
      <c r="B162" s="16" t="s">
        <v>66</v>
      </c>
      <c r="C162" s="16" t="s">
        <v>43</v>
      </c>
      <c r="D162" s="30" t="s">
        <v>128</v>
      </c>
      <c r="E162" s="16"/>
      <c r="F162" s="36">
        <f>F163</f>
        <v>0</v>
      </c>
      <c r="G162" s="36">
        <f t="shared" ref="G162:H162" si="54">G163</f>
        <v>0</v>
      </c>
      <c r="H162" s="36">
        <f t="shared" si="54"/>
        <v>0</v>
      </c>
    </row>
    <row r="163" spans="1:8" ht="37.5" hidden="1">
      <c r="A163" s="28" t="s">
        <v>18</v>
      </c>
      <c r="B163" s="16" t="s">
        <v>66</v>
      </c>
      <c r="C163" s="16" t="s">
        <v>43</v>
      </c>
      <c r="D163" s="30" t="s">
        <v>128</v>
      </c>
      <c r="E163" s="16" t="s">
        <v>19</v>
      </c>
      <c r="F163" s="36">
        <f>F164</f>
        <v>0</v>
      </c>
      <c r="G163" s="36">
        <f t="shared" ref="G163:H163" si="55">G164</f>
        <v>0</v>
      </c>
      <c r="H163" s="36">
        <f t="shared" si="55"/>
        <v>0</v>
      </c>
    </row>
    <row r="164" spans="1:8" ht="37.5" hidden="1">
      <c r="A164" s="28" t="s">
        <v>20</v>
      </c>
      <c r="B164" s="16" t="s">
        <v>66</v>
      </c>
      <c r="C164" s="16" t="s">
        <v>43</v>
      </c>
      <c r="D164" s="30" t="s">
        <v>128</v>
      </c>
      <c r="E164" s="16" t="s">
        <v>21</v>
      </c>
      <c r="F164" s="36"/>
      <c r="G164" s="36"/>
      <c r="H164" s="36"/>
    </row>
    <row r="165" spans="1:8" ht="39.75" customHeight="1">
      <c r="A165" s="38" t="s">
        <v>131</v>
      </c>
      <c r="B165" s="16" t="s">
        <v>66</v>
      </c>
      <c r="C165" s="16" t="s">
        <v>43</v>
      </c>
      <c r="D165" s="40" t="s">
        <v>144</v>
      </c>
      <c r="E165" s="39"/>
      <c r="F165" s="41">
        <f>F166</f>
        <v>52.643639999999998</v>
      </c>
      <c r="G165" s="41">
        <f t="shared" ref="G165:H166" si="56">G166</f>
        <v>0</v>
      </c>
      <c r="H165" s="41">
        <f t="shared" si="56"/>
        <v>0</v>
      </c>
    </row>
    <row r="166" spans="1:8" ht="37.5">
      <c r="A166" s="19" t="s">
        <v>18</v>
      </c>
      <c r="B166" s="16" t="s">
        <v>66</v>
      </c>
      <c r="C166" s="16" t="s">
        <v>43</v>
      </c>
      <c r="D166" s="29" t="s">
        <v>144</v>
      </c>
      <c r="E166" s="16" t="s">
        <v>19</v>
      </c>
      <c r="F166" s="36">
        <f>F167</f>
        <v>52.643639999999998</v>
      </c>
      <c r="G166" s="36">
        <f t="shared" si="56"/>
        <v>0</v>
      </c>
      <c r="H166" s="36">
        <f t="shared" si="56"/>
        <v>0</v>
      </c>
    </row>
    <row r="167" spans="1:8" ht="37.5">
      <c r="A167" s="19" t="s">
        <v>20</v>
      </c>
      <c r="B167" s="16" t="s">
        <v>66</v>
      </c>
      <c r="C167" s="16" t="s">
        <v>43</v>
      </c>
      <c r="D167" s="29" t="s">
        <v>144</v>
      </c>
      <c r="E167" s="16" t="s">
        <v>21</v>
      </c>
      <c r="F167" s="36">
        <v>52.643639999999998</v>
      </c>
      <c r="G167" s="36">
        <v>0</v>
      </c>
      <c r="H167" s="36">
        <v>0</v>
      </c>
    </row>
    <row r="168" spans="1:8" ht="18.75">
      <c r="A168" s="15" t="s">
        <v>82</v>
      </c>
      <c r="B168" s="16" t="s">
        <v>51</v>
      </c>
      <c r="C168" s="16"/>
      <c r="D168" s="16"/>
      <c r="E168" s="16"/>
      <c r="F168" s="36">
        <f t="shared" ref="F168:H171" si="57">F169</f>
        <v>364.1</v>
      </c>
      <c r="G168" s="36">
        <f t="shared" si="57"/>
        <v>364.1</v>
      </c>
      <c r="H168" s="36">
        <f t="shared" si="57"/>
        <v>364.1</v>
      </c>
    </row>
    <row r="169" spans="1:8" ht="18.75">
      <c r="A169" s="15" t="s">
        <v>83</v>
      </c>
      <c r="B169" s="16" t="s">
        <v>51</v>
      </c>
      <c r="C169" s="16" t="s">
        <v>10</v>
      </c>
      <c r="D169" s="16"/>
      <c r="E169" s="16"/>
      <c r="F169" s="36">
        <f t="shared" si="57"/>
        <v>364.1</v>
      </c>
      <c r="G169" s="36">
        <f t="shared" si="57"/>
        <v>364.1</v>
      </c>
      <c r="H169" s="36">
        <f t="shared" si="57"/>
        <v>364.1</v>
      </c>
    </row>
    <row r="170" spans="1:8" ht="42.75" customHeight="1">
      <c r="A170" s="15" t="s">
        <v>98</v>
      </c>
      <c r="B170" s="16" t="s">
        <v>51</v>
      </c>
      <c r="C170" s="16" t="s">
        <v>10</v>
      </c>
      <c r="D170" s="33" t="s">
        <v>129</v>
      </c>
      <c r="E170" s="16"/>
      <c r="F170" s="36">
        <f t="shared" si="57"/>
        <v>364.1</v>
      </c>
      <c r="G170" s="36">
        <f t="shared" si="57"/>
        <v>364.1</v>
      </c>
      <c r="H170" s="36">
        <f t="shared" si="57"/>
        <v>364.1</v>
      </c>
    </row>
    <row r="171" spans="1:8" ht="18.75">
      <c r="A171" s="15" t="s">
        <v>84</v>
      </c>
      <c r="B171" s="16" t="s">
        <v>51</v>
      </c>
      <c r="C171" s="16" t="s">
        <v>10</v>
      </c>
      <c r="D171" s="33" t="s">
        <v>129</v>
      </c>
      <c r="E171" s="16" t="s">
        <v>85</v>
      </c>
      <c r="F171" s="36">
        <f t="shared" si="57"/>
        <v>364.1</v>
      </c>
      <c r="G171" s="36">
        <f t="shared" si="57"/>
        <v>364.1</v>
      </c>
      <c r="H171" s="36">
        <f t="shared" si="57"/>
        <v>364.1</v>
      </c>
    </row>
    <row r="172" spans="1:8" ht="21.75" customHeight="1">
      <c r="A172" s="15" t="s">
        <v>86</v>
      </c>
      <c r="B172" s="16" t="s">
        <v>51</v>
      </c>
      <c r="C172" s="16" t="s">
        <v>10</v>
      </c>
      <c r="D172" s="33" t="s">
        <v>129</v>
      </c>
      <c r="E172" s="16" t="s">
        <v>87</v>
      </c>
      <c r="F172" s="36">
        <v>364.1</v>
      </c>
      <c r="G172" s="36">
        <v>364.1</v>
      </c>
      <c r="H172" s="36">
        <v>364.1</v>
      </c>
    </row>
    <row r="173" spans="1:8" ht="18.75" hidden="1">
      <c r="A173" s="8" t="s">
        <v>88</v>
      </c>
      <c r="B173" s="3" t="s">
        <v>51</v>
      </c>
      <c r="C173" s="3" t="s">
        <v>10</v>
      </c>
      <c r="D173" s="3" t="s">
        <v>89</v>
      </c>
      <c r="E173" s="3" t="s">
        <v>90</v>
      </c>
      <c r="F173" s="4"/>
      <c r="G173" s="4"/>
      <c r="H173" s="4"/>
    </row>
    <row r="174" spans="1:8" ht="26.25" customHeight="1">
      <c r="A174" s="6" t="s">
        <v>91</v>
      </c>
      <c r="B174" s="9"/>
      <c r="C174" s="9"/>
      <c r="D174" s="9"/>
      <c r="E174" s="9"/>
      <c r="F174" s="5">
        <f>F17+F55+F72+F126+F168+F62</f>
        <v>13043.84374</v>
      </c>
      <c r="G174" s="5">
        <f>G17+G55+G72+G126+G168+G62</f>
        <v>6289.7600000000011</v>
      </c>
      <c r="H174" s="5">
        <f>H17+H55+H72+H126+H168+H62</f>
        <v>6714.1950000000006</v>
      </c>
    </row>
    <row r="175" spans="1:8" ht="0.75" hidden="1" customHeight="1">
      <c r="A175" s="10" t="s">
        <v>88</v>
      </c>
      <c r="B175" s="11" t="s">
        <v>51</v>
      </c>
      <c r="C175" s="11" t="s">
        <v>10</v>
      </c>
      <c r="D175" s="11" t="s">
        <v>89</v>
      </c>
      <c r="E175" s="11" t="s">
        <v>90</v>
      </c>
      <c r="F175" s="11"/>
      <c r="G175" s="12">
        <v>132</v>
      </c>
      <c r="H175" s="12">
        <v>132</v>
      </c>
    </row>
  </sheetData>
  <mergeCells count="13">
    <mergeCell ref="G14:H14"/>
    <mergeCell ref="A9:H9"/>
    <mergeCell ref="A10:H10"/>
    <mergeCell ref="A11:H11"/>
    <mergeCell ref="A12:H12"/>
    <mergeCell ref="A13:H13"/>
    <mergeCell ref="A7:H7"/>
    <mergeCell ref="B1:H1"/>
    <mergeCell ref="B2:H2"/>
    <mergeCell ref="A3:H3"/>
    <mergeCell ref="A4:H4"/>
    <mergeCell ref="A5:H5"/>
    <mergeCell ref="B6:H6"/>
  </mergeCells>
  <pageMargins left="0.43307086614173229" right="0.39370078740157483" top="0.57999999999999996" bottom="0.55000000000000004" header="0.51181102362204722" footer="0.46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Кр Яр</vt:lpstr>
      <vt:lpstr>'Кр Яр'!Заголовки_для_печати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2025-09-22T13:03:36Z</cp:lastPrinted>
  <dcterms:modified xsi:type="dcterms:W3CDTF">2025-09-29T08:57:25Z</dcterms:modified>
</cp:coreProperties>
</file>